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firstSheet="4" activeTab="11"/>
  </bookViews>
  <sheets>
    <sheet name="U11Girls" sheetId="1" r:id="rId1"/>
    <sheet name="U11 Girls Team" sheetId="10" r:id="rId2"/>
    <sheet name="U11Boys" sheetId="17" r:id="rId3"/>
    <sheet name="U11 Boys Team" sheetId="18" r:id="rId4"/>
    <sheet name="U13 Girls" sheetId="19" r:id="rId5"/>
    <sheet name="U13 Girls Team " sheetId="20" r:id="rId6"/>
    <sheet name="U13 Boys" sheetId="23" r:id="rId7"/>
    <sheet name="U13 Boys Team " sheetId="24" r:id="rId8"/>
    <sheet name="U15 Girls" sheetId="21" r:id="rId9"/>
    <sheet name="U15 Girls Team " sheetId="22" r:id="rId10"/>
    <sheet name="U15 Boys" sheetId="25" r:id="rId11"/>
    <sheet name="U15 Boys Team" sheetId="26" r:id="rId12"/>
  </sheets>
  <calcPr calcId="124519"/>
</workbook>
</file>

<file path=xl/calcChain.xml><?xml version="1.0" encoding="utf-8"?>
<calcChain xmlns="http://schemas.openxmlformats.org/spreadsheetml/2006/main">
  <c r="V5" i="10"/>
  <c r="V4"/>
  <c r="V3"/>
  <c r="U11"/>
  <c r="U10"/>
  <c r="U9"/>
  <c r="U8"/>
  <c r="U7"/>
  <c r="U6"/>
  <c r="U5"/>
  <c r="U4"/>
  <c r="U3"/>
  <c r="H20" i="1"/>
  <c r="H15"/>
  <c r="H27"/>
  <c r="H26"/>
  <c r="H25"/>
  <c r="H24"/>
  <c r="H22"/>
  <c r="H21"/>
  <c r="H19"/>
  <c r="H18"/>
  <c r="H17"/>
  <c r="H14"/>
  <c r="H13"/>
  <c r="H11"/>
  <c r="H28"/>
  <c r="H9"/>
  <c r="H7"/>
  <c r="H8"/>
  <c r="H10"/>
  <c r="H23"/>
  <c r="H6"/>
  <c r="H16"/>
  <c r="H4"/>
  <c r="H5"/>
  <c r="H3"/>
  <c r="G20"/>
  <c r="G15"/>
  <c r="G27"/>
  <c r="G26"/>
  <c r="G25"/>
  <c r="G24"/>
  <c r="G22"/>
  <c r="G21"/>
  <c r="G19"/>
  <c r="G18"/>
  <c r="G17"/>
  <c r="G14"/>
  <c r="G13"/>
  <c r="G11"/>
  <c r="G28"/>
  <c r="G9"/>
  <c r="G7"/>
  <c r="G8"/>
  <c r="G10"/>
  <c r="G23"/>
  <c r="G6"/>
  <c r="G16"/>
  <c r="G4"/>
  <c r="G5"/>
  <c r="G3"/>
  <c r="P12" i="18"/>
  <c r="U13"/>
  <c r="U12"/>
  <c r="U11"/>
  <c r="U10"/>
  <c r="U9"/>
  <c r="U8"/>
  <c r="U7"/>
  <c r="U6"/>
  <c r="U5"/>
  <c r="U3"/>
  <c r="U4"/>
  <c r="H21" i="17"/>
  <c r="G21"/>
  <c r="H20"/>
  <c r="G20"/>
  <c r="H29"/>
  <c r="G29"/>
  <c r="H19"/>
  <c r="G19"/>
  <c r="U12" i="20"/>
  <c r="U11"/>
  <c r="U10"/>
  <c r="U9"/>
  <c r="U8"/>
  <c r="U7"/>
  <c r="U6"/>
  <c r="U5"/>
  <c r="U4"/>
  <c r="U3"/>
  <c r="U12" i="24"/>
  <c r="U11"/>
  <c r="U10"/>
  <c r="U9"/>
  <c r="U8"/>
  <c r="U7"/>
  <c r="U6"/>
  <c r="U5"/>
  <c r="U4"/>
  <c r="U3"/>
  <c r="H33" i="23"/>
  <c r="G33"/>
  <c r="H32"/>
  <c r="G32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4"/>
  <c r="G14"/>
  <c r="U12" i="22"/>
  <c r="U11"/>
  <c r="U10"/>
  <c r="U9"/>
  <c r="U8"/>
  <c r="U7"/>
  <c r="U6"/>
  <c r="U5"/>
  <c r="U4"/>
  <c r="U3"/>
  <c r="H11" i="21"/>
  <c r="G11"/>
  <c r="H26" i="25"/>
  <c r="G26"/>
  <c r="H5"/>
  <c r="G5"/>
  <c r="H18"/>
  <c r="G18"/>
  <c r="H17"/>
  <c r="G17"/>
  <c r="H14"/>
  <c r="G14"/>
  <c r="H10"/>
  <c r="G10"/>
  <c r="U12" i="26"/>
  <c r="U11"/>
  <c r="U10"/>
  <c r="U9"/>
  <c r="U8"/>
  <c r="U7"/>
  <c r="U6"/>
  <c r="U5"/>
  <c r="U4"/>
  <c r="U3"/>
  <c r="H11" i="19"/>
  <c r="G11"/>
  <c r="P4" i="26"/>
  <c r="K4"/>
  <c r="F4"/>
  <c r="V4" s="1"/>
  <c r="P3"/>
  <c r="K3"/>
  <c r="V3" s="1"/>
  <c r="F3"/>
  <c r="H16" i="25"/>
  <c r="G16"/>
  <c r="H13"/>
  <c r="G13"/>
  <c r="H9"/>
  <c r="G9"/>
  <c r="H24"/>
  <c r="G24"/>
  <c r="H7"/>
  <c r="G7"/>
  <c r="H20"/>
  <c r="G20"/>
  <c r="H6"/>
  <c r="G6"/>
  <c r="H15"/>
  <c r="G15"/>
  <c r="H3"/>
  <c r="G3"/>
  <c r="P6" i="22"/>
  <c r="K6"/>
  <c r="F6"/>
  <c r="P5"/>
  <c r="K5"/>
  <c r="F5"/>
  <c r="P4"/>
  <c r="K4"/>
  <c r="F4"/>
  <c r="P3"/>
  <c r="K3"/>
  <c r="F3"/>
  <c r="H14" i="21"/>
  <c r="G14"/>
  <c r="H12"/>
  <c r="G12"/>
  <c r="H9"/>
  <c r="G9"/>
  <c r="H8"/>
  <c r="G8"/>
  <c r="H7"/>
  <c r="G7"/>
  <c r="H6"/>
  <c r="G6"/>
  <c r="H5"/>
  <c r="G5"/>
  <c r="H19"/>
  <c r="G19"/>
  <c r="H4"/>
  <c r="G4"/>
  <c r="H3"/>
  <c r="G3"/>
  <c r="P5" i="24"/>
  <c r="K5"/>
  <c r="F5"/>
  <c r="P4"/>
  <c r="K4"/>
  <c r="F4"/>
  <c r="P3"/>
  <c r="K3"/>
  <c r="F3"/>
  <c r="H28" i="23"/>
  <c r="G28"/>
  <c r="H26"/>
  <c r="G26"/>
  <c r="H13"/>
  <c r="G13"/>
  <c r="H8"/>
  <c r="G8"/>
  <c r="H11"/>
  <c r="G11"/>
  <c r="H9"/>
  <c r="G9"/>
  <c r="H27"/>
  <c r="G27"/>
  <c r="H10"/>
  <c r="G10"/>
  <c r="H6"/>
  <c r="G6"/>
  <c r="H19" i="19"/>
  <c r="G19"/>
  <c r="P5" i="20"/>
  <c r="K5"/>
  <c r="F5"/>
  <c r="P4"/>
  <c r="K4"/>
  <c r="F4"/>
  <c r="P3"/>
  <c r="K3"/>
  <c r="F3"/>
  <c r="H23" i="19"/>
  <c r="G23"/>
  <c r="H25"/>
  <c r="G25"/>
  <c r="H31"/>
  <c r="G31"/>
  <c r="H21"/>
  <c r="G21"/>
  <c r="H29"/>
  <c r="G29"/>
  <c r="H14"/>
  <c r="G14"/>
  <c r="H18"/>
  <c r="G18"/>
  <c r="H16"/>
  <c r="G16"/>
  <c r="H13"/>
  <c r="G13"/>
  <c r="H8"/>
  <c r="G8"/>
  <c r="H5"/>
  <c r="G5"/>
  <c r="H17"/>
  <c r="G17"/>
  <c r="V4" i="22" l="1"/>
  <c r="V5"/>
  <c r="V3"/>
  <c r="V5" i="24"/>
  <c r="V4"/>
  <c r="V3"/>
  <c r="V5" i="20"/>
  <c r="V4"/>
  <c r="V3"/>
  <c r="P7" i="18"/>
  <c r="K7"/>
  <c r="F7"/>
  <c r="P6"/>
  <c r="K6"/>
  <c r="F6"/>
  <c r="P5"/>
  <c r="K5"/>
  <c r="F5"/>
  <c r="P3"/>
  <c r="K3"/>
  <c r="F3"/>
  <c r="P4"/>
  <c r="K4"/>
  <c r="F4"/>
  <c r="H23" i="17"/>
  <c r="G23"/>
  <c r="H13"/>
  <c r="G13"/>
  <c r="H17"/>
  <c r="G17"/>
  <c r="H14"/>
  <c r="G14"/>
  <c r="H28"/>
  <c r="G28"/>
  <c r="H26"/>
  <c r="G26"/>
  <c r="H25"/>
  <c r="G25"/>
  <c r="H24"/>
  <c r="G24"/>
  <c r="H22"/>
  <c r="G22"/>
  <c r="H31"/>
  <c r="G31"/>
  <c r="H27"/>
  <c r="G27"/>
  <c r="H16"/>
  <c r="G16"/>
  <c r="H15"/>
  <c r="G15"/>
  <c r="H18"/>
  <c r="G18"/>
  <c r="H10"/>
  <c r="G10"/>
  <c r="H9"/>
  <c r="G9"/>
  <c r="H8"/>
  <c r="G8"/>
  <c r="H6"/>
  <c r="G6"/>
  <c r="H7"/>
  <c r="G7"/>
  <c r="H5"/>
  <c r="G5"/>
  <c r="P5" i="10"/>
  <c r="K5"/>
  <c r="F5"/>
  <c r="P4"/>
  <c r="K4"/>
  <c r="F4"/>
  <c r="P3"/>
  <c r="K3"/>
  <c r="F3"/>
  <c r="K12" i="18"/>
  <c r="F12"/>
  <c r="P11" i="20"/>
  <c r="K11"/>
  <c r="F11"/>
  <c r="P10" i="26"/>
  <c r="K10"/>
  <c r="F10"/>
  <c r="P8" i="22"/>
  <c r="K8"/>
  <c r="F8"/>
  <c r="P12" i="26"/>
  <c r="K12"/>
  <c r="F12"/>
  <c r="P11"/>
  <c r="K11"/>
  <c r="F11"/>
  <c r="P9"/>
  <c r="K9"/>
  <c r="F9"/>
  <c r="P8"/>
  <c r="K8"/>
  <c r="F8"/>
  <c r="P7"/>
  <c r="K7"/>
  <c r="F7"/>
  <c r="P6"/>
  <c r="K6"/>
  <c r="F6"/>
  <c r="P5"/>
  <c r="K5"/>
  <c r="F5"/>
  <c r="H23" i="25"/>
  <c r="G23"/>
  <c r="H22"/>
  <c r="G22"/>
  <c r="H21"/>
  <c r="G21"/>
  <c r="H25"/>
  <c r="G25"/>
  <c r="H19"/>
  <c r="G19"/>
  <c r="H11"/>
  <c r="G11"/>
  <c r="H12"/>
  <c r="G12"/>
  <c r="H4"/>
  <c r="G4"/>
  <c r="P12" i="24"/>
  <c r="K12"/>
  <c r="F12"/>
  <c r="P11"/>
  <c r="K11"/>
  <c r="F11"/>
  <c r="P10"/>
  <c r="K10"/>
  <c r="F10"/>
  <c r="P9"/>
  <c r="K9"/>
  <c r="F9"/>
  <c r="P8"/>
  <c r="K8"/>
  <c r="F8"/>
  <c r="P7"/>
  <c r="K7"/>
  <c r="F7"/>
  <c r="P6"/>
  <c r="K6"/>
  <c r="F6"/>
  <c r="H31" i="23"/>
  <c r="G31"/>
  <c r="H30"/>
  <c r="G30"/>
  <c r="H29"/>
  <c r="G29"/>
  <c r="H15"/>
  <c r="G15"/>
  <c r="H7"/>
  <c r="G7"/>
  <c r="H4"/>
  <c r="G4"/>
  <c r="H5"/>
  <c r="G5"/>
  <c r="H3"/>
  <c r="G3"/>
  <c r="P12" i="22"/>
  <c r="K12"/>
  <c r="F12"/>
  <c r="P11"/>
  <c r="K11"/>
  <c r="F11"/>
  <c r="P10"/>
  <c r="K10"/>
  <c r="F10"/>
  <c r="P9"/>
  <c r="K9"/>
  <c r="F9"/>
  <c r="P7"/>
  <c r="K7"/>
  <c r="F7"/>
  <c r="H22" i="21"/>
  <c r="G22"/>
  <c r="H20"/>
  <c r="G20"/>
  <c r="H18"/>
  <c r="G18"/>
  <c r="H17"/>
  <c r="G17"/>
  <c r="H21"/>
  <c r="G21"/>
  <c r="H16"/>
  <c r="G16"/>
  <c r="H13"/>
  <c r="G13"/>
  <c r="H15"/>
  <c r="G15"/>
  <c r="P12" i="20"/>
  <c r="K12"/>
  <c r="F12"/>
  <c r="P10"/>
  <c r="K10"/>
  <c r="F10"/>
  <c r="P9"/>
  <c r="K9"/>
  <c r="F9"/>
  <c r="P8"/>
  <c r="K8"/>
  <c r="F8"/>
  <c r="P7"/>
  <c r="K7"/>
  <c r="F7"/>
  <c r="P6"/>
  <c r="K6"/>
  <c r="F6"/>
  <c r="H28" i="19"/>
  <c r="G28"/>
  <c r="H26"/>
  <c r="G26"/>
  <c r="H22"/>
  <c r="G22"/>
  <c r="H20"/>
  <c r="G20"/>
  <c r="H30"/>
  <c r="G30"/>
  <c r="H12"/>
  <c r="G12"/>
  <c r="H10"/>
  <c r="G10"/>
  <c r="H27"/>
  <c r="G27"/>
  <c r="H7"/>
  <c r="G7"/>
  <c r="H24"/>
  <c r="G24"/>
  <c r="H9"/>
  <c r="G9"/>
  <c r="H6"/>
  <c r="G6"/>
  <c r="H4"/>
  <c r="G4"/>
  <c r="H3"/>
  <c r="G3"/>
  <c r="P9" i="10"/>
  <c r="K9"/>
  <c r="F9"/>
  <c r="P13" i="18"/>
  <c r="K13"/>
  <c r="F13"/>
  <c r="P11"/>
  <c r="K11"/>
  <c r="F11"/>
  <c r="P10"/>
  <c r="K10"/>
  <c r="F10"/>
  <c r="P9"/>
  <c r="K9"/>
  <c r="F9"/>
  <c r="P8"/>
  <c r="K8"/>
  <c r="F8"/>
  <c r="H32" i="17"/>
  <c r="G32"/>
  <c r="H30"/>
  <c r="G30"/>
  <c r="H12"/>
  <c r="G12"/>
  <c r="H4"/>
  <c r="G4"/>
  <c r="H3"/>
  <c r="G3"/>
  <c r="P11" i="10"/>
  <c r="P10"/>
  <c r="P8"/>
  <c r="P7"/>
  <c r="P6"/>
  <c r="K8"/>
  <c r="F8"/>
  <c r="K10"/>
  <c r="F10"/>
  <c r="K11"/>
  <c r="K7"/>
  <c r="K6"/>
  <c r="F11"/>
  <c r="F7"/>
  <c r="F6"/>
  <c r="V7" i="18" l="1"/>
  <c r="V5"/>
  <c r="V6" i="20"/>
  <c r="V3" i="18"/>
  <c r="V6"/>
  <c r="V4"/>
</calcChain>
</file>

<file path=xl/sharedStrings.xml><?xml version="1.0" encoding="utf-8"?>
<sst xmlns="http://schemas.openxmlformats.org/spreadsheetml/2006/main" count="586" uniqueCount="205">
  <si>
    <t xml:space="preserve">Race 1 </t>
  </si>
  <si>
    <t>Race 2</t>
  </si>
  <si>
    <t>Race 3</t>
  </si>
  <si>
    <t>Race 4</t>
  </si>
  <si>
    <t>No of</t>
  </si>
  <si>
    <t>Position</t>
  </si>
  <si>
    <t>Races</t>
  </si>
  <si>
    <t>Club/School</t>
  </si>
  <si>
    <t>Deeside AC</t>
  </si>
  <si>
    <t>Wrexham AC</t>
  </si>
  <si>
    <t>Eryri Harriers</t>
  </si>
  <si>
    <t>Colwyn Bay</t>
  </si>
  <si>
    <t>Prestatyn</t>
  </si>
  <si>
    <t>Maldwyn</t>
  </si>
  <si>
    <t>Particpation Medal</t>
  </si>
  <si>
    <t>Team</t>
  </si>
  <si>
    <t>Menai</t>
  </si>
  <si>
    <t>Race 1 Positions</t>
  </si>
  <si>
    <t>Race 1 Total</t>
  </si>
  <si>
    <t>Race 2 Positions</t>
  </si>
  <si>
    <t>Race 2 Total</t>
  </si>
  <si>
    <t>Race 3 Positions</t>
  </si>
  <si>
    <t>Race 3 Total</t>
  </si>
  <si>
    <t>Race 4 Positions</t>
  </si>
  <si>
    <t>Race 4 Total</t>
  </si>
  <si>
    <t>West Cheshire</t>
  </si>
  <si>
    <t>Name</t>
  </si>
  <si>
    <t>Overall Position</t>
  </si>
  <si>
    <t xml:space="preserve">Overall Totals </t>
  </si>
  <si>
    <t>Oswestry O</t>
  </si>
  <si>
    <t>OVERALL POINTS</t>
  </si>
  <si>
    <t>U11 GIRLS 2023/24</t>
  </si>
  <si>
    <t>U11 BOYS 2023/24</t>
  </si>
  <si>
    <t>U13 GIRLS 2023/24</t>
  </si>
  <si>
    <t>U15 GIRLS 2023/24</t>
  </si>
  <si>
    <t>U13 BOYS 2023/24</t>
  </si>
  <si>
    <t>U15 BOYS 2023/24</t>
  </si>
  <si>
    <t>ELIS MARTIN</t>
  </si>
  <si>
    <t>OSIAN PARRY</t>
  </si>
  <si>
    <t>Menai T&amp;F</t>
  </si>
  <si>
    <t>ALFIE EVANS</t>
  </si>
  <si>
    <t>LEWIS DAVIES</t>
  </si>
  <si>
    <t>OLIVER WELSH</t>
  </si>
  <si>
    <t>ALFIE SHILAND</t>
  </si>
  <si>
    <t>Colwyn Bay AC</t>
  </si>
  <si>
    <t>ZAC CAMPBELL</t>
  </si>
  <si>
    <t>SION WILLIAMS</t>
  </si>
  <si>
    <t>RALPH BROWN</t>
  </si>
  <si>
    <t>Telford AC</t>
  </si>
  <si>
    <t>DERI HOCKLEY</t>
  </si>
  <si>
    <t>ALEX BAYNHAM</t>
  </si>
  <si>
    <t>RYAN DELAYNEY</t>
  </si>
  <si>
    <t>JAI CHAUHAN</t>
  </si>
  <si>
    <t>RILEY O'DONNELL</t>
  </si>
  <si>
    <t>ISSAC WALKER</t>
  </si>
  <si>
    <t>OWAIN WILLIAMS</t>
  </si>
  <si>
    <t>MADISON HUGHES</t>
  </si>
  <si>
    <t>Maldwyn Harriers</t>
  </si>
  <si>
    <t>HEATHER WATSON</t>
  </si>
  <si>
    <t>ORLA KISSANE</t>
  </si>
  <si>
    <t>OLIVIA MORGAN</t>
  </si>
  <si>
    <t>ELEANOR WHEELER</t>
  </si>
  <si>
    <t>West Cheshire AC</t>
  </si>
  <si>
    <t>MILLIE HARRISON</t>
  </si>
  <si>
    <t>ROSE HAYES</t>
  </si>
  <si>
    <t>EVIE HUGHES</t>
  </si>
  <si>
    <t>ROSIE PARSLEY</t>
  </si>
  <si>
    <t>MERI ROCHE</t>
  </si>
  <si>
    <t>Denbigh Harriers</t>
  </si>
  <si>
    <t>OLWEN BAINES</t>
  </si>
  <si>
    <t>CASI DULLER</t>
  </si>
  <si>
    <t>JODIE ADDINALL</t>
  </si>
  <si>
    <t>GWEN PERKINS</t>
  </si>
  <si>
    <t>POPPY ASHWORTH</t>
  </si>
  <si>
    <t>FLORA JONES</t>
  </si>
  <si>
    <t>Denbigh H</t>
  </si>
  <si>
    <t>ELLIOT ROWE</t>
  </si>
  <si>
    <t>HENRY JONES</t>
  </si>
  <si>
    <t>FINLEY POTTER</t>
  </si>
  <si>
    <t>PERRY MARSLAND</t>
  </si>
  <si>
    <t>CASPER KISSANE</t>
  </si>
  <si>
    <t>DEWI EIFION WILLIAMS</t>
  </si>
  <si>
    <t>YNYR AP RHYS</t>
  </si>
  <si>
    <t>ISAAC GARCIA LUCAS</t>
  </si>
  <si>
    <t>GEORGE GRIMSDITCH</t>
  </si>
  <si>
    <t>FINLEY WILLIAMS</t>
  </si>
  <si>
    <t>DANIEL PURCELL</t>
  </si>
  <si>
    <t>GWION WILLIAMS</t>
  </si>
  <si>
    <t>CEIRI TUFF</t>
  </si>
  <si>
    <t>TOMOS GRIFFITHS</t>
  </si>
  <si>
    <t>ELIS EARNSHAW</t>
  </si>
  <si>
    <t>BEN JOB</t>
  </si>
  <si>
    <t>OLIVER WARLAND</t>
  </si>
  <si>
    <t>MONTGOMERY KYNASTON</t>
  </si>
  <si>
    <t>EDWARD CHARLTON</t>
  </si>
  <si>
    <t>MARTHA BOWN</t>
  </si>
  <si>
    <t>TAMSIN SEGUIN</t>
  </si>
  <si>
    <t>KATIE DOHERTY</t>
  </si>
  <si>
    <t>ESYLLT OWEN</t>
  </si>
  <si>
    <t>HOLLY WORTH</t>
  </si>
  <si>
    <t>NIA MANSON</t>
  </si>
  <si>
    <t>RUBY WATTS</t>
  </si>
  <si>
    <t>CATRIN EVANS</t>
  </si>
  <si>
    <t>DAISY JONES</t>
  </si>
  <si>
    <t>BETHAN ROBERTS</t>
  </si>
  <si>
    <t>EVIE MORTELL</t>
  </si>
  <si>
    <t>GRACE HUGES</t>
  </si>
  <si>
    <t>FLEUR RANDLES</t>
  </si>
  <si>
    <t>ELIN EVANS</t>
  </si>
  <si>
    <t>CAITLIN DAVIS-ARNALL</t>
  </si>
  <si>
    <t>LILY BAYMAN</t>
  </si>
  <si>
    <t>EVIE BAILLIE</t>
  </si>
  <si>
    <t>MIA JONES</t>
  </si>
  <si>
    <t>TIA CALLAND</t>
  </si>
  <si>
    <t>FFION ROBERTS</t>
  </si>
  <si>
    <t>Prestatyn RC</t>
  </si>
  <si>
    <t>ISACC MARTIN</t>
  </si>
  <si>
    <t>ARTHUR HUGHES</t>
  </si>
  <si>
    <t>JACK ARNOLD</t>
  </si>
  <si>
    <t>MORGAN EDWARDS</t>
  </si>
  <si>
    <t>MILO HUGHES</t>
  </si>
  <si>
    <t>EION LLOYD</t>
  </si>
  <si>
    <t>IFAN WOOD</t>
  </si>
  <si>
    <t>GUTO WILLIAMS</t>
  </si>
  <si>
    <t>GWILYM V DAVIES</t>
  </si>
  <si>
    <t>MORGAN HUMPHREYS</t>
  </si>
  <si>
    <t>TOBY JONES</t>
  </si>
  <si>
    <t>MORYS TAYLOR-GREENWOOD</t>
  </si>
  <si>
    <t>WILLIAM JONES</t>
  </si>
  <si>
    <t>SETH BAILLIE</t>
  </si>
  <si>
    <t>BLEDDYN EVANS</t>
  </si>
  <si>
    <t>ALEXANDER SUMMERS</t>
  </si>
  <si>
    <t>EFAN RHYS</t>
  </si>
  <si>
    <t>WILL WARLAND</t>
  </si>
  <si>
    <t>DANIEL CHARLTON</t>
  </si>
  <si>
    <t>ANTHONY MURLE</t>
  </si>
  <si>
    <t>MEGAN JONES</t>
  </si>
  <si>
    <t>ELLA HAYES</t>
  </si>
  <si>
    <t>GWEN HAYES</t>
  </si>
  <si>
    <t>SAVANNAH WILLIAMS</t>
  </si>
  <si>
    <t>KAMRYN POMERLEAU</t>
  </si>
  <si>
    <t>SEREN WALSH</t>
  </si>
  <si>
    <t>POPPY COLLINS</t>
  </si>
  <si>
    <t>HEIDI WORTH</t>
  </si>
  <si>
    <t>ROSIE GRIMSDITCH</t>
  </si>
  <si>
    <t>HEIDI WETHERALL</t>
  </si>
  <si>
    <t>NONA WHITE</t>
  </si>
  <si>
    <t>LAUREN COOKE</t>
  </si>
  <si>
    <t>OLIVIA STANDING-JONES</t>
  </si>
  <si>
    <t>CATRIN WILLIAMS</t>
  </si>
  <si>
    <t>ABII STUART</t>
  </si>
  <si>
    <t>SAOIRSE GRACE MCDONNELL</t>
  </si>
  <si>
    <t>HANEN BAKHOUCHE</t>
  </si>
  <si>
    <t>CARA LLEWELYN</t>
  </si>
  <si>
    <t>VIOLET CLARKE</t>
  </si>
  <si>
    <t>Best 3 out of 4</t>
  </si>
  <si>
    <t>LEWIS HOWARD</t>
  </si>
  <si>
    <t>CHRIS BENSON</t>
  </si>
  <si>
    <t>COLE RANDELLS</t>
  </si>
  <si>
    <t>EIRA OWEN</t>
  </si>
  <si>
    <t>ERIN WOOLCOCK</t>
  </si>
  <si>
    <t>DYLAN GLEDHILL</t>
  </si>
  <si>
    <t>GEORGE HENDERSON</t>
  </si>
  <si>
    <t>ANNABELLE WOOD</t>
  </si>
  <si>
    <t>Telford</t>
  </si>
  <si>
    <t>AMELIA SNOWDON</t>
  </si>
  <si>
    <t>ROSE SHEPPARD</t>
  </si>
  <si>
    <t>MAISIE LOVE</t>
  </si>
  <si>
    <t>FREYA VALERIO</t>
  </si>
  <si>
    <t>FIA LAMONT</t>
  </si>
  <si>
    <t>HANNAH NEWMAN</t>
  </si>
  <si>
    <t>JACOB PRICE</t>
  </si>
  <si>
    <t>WILLIAM WEBB</t>
  </si>
  <si>
    <t>JAMIE ASHWORTH</t>
  </si>
  <si>
    <t>OWEN NUSS</t>
  </si>
  <si>
    <t>CURRAN DHAWAN</t>
  </si>
  <si>
    <t>SARA LLOYD</t>
  </si>
  <si>
    <t>GWENLLIAN ROBERTS</t>
  </si>
  <si>
    <t>PHOEBE PURCELL</t>
  </si>
  <si>
    <t>JOSEPH BARLOW</t>
  </si>
  <si>
    <t>LUCA KEVAN</t>
  </si>
  <si>
    <t>ü</t>
  </si>
  <si>
    <t>OWEN HUGHES</t>
  </si>
  <si>
    <t>Ysgol Godrer y Berwyn</t>
  </si>
  <si>
    <t>Ysgol y Idris</t>
  </si>
  <si>
    <t>EDRYD DAVIES</t>
  </si>
  <si>
    <t>TOM PARKINSON</t>
  </si>
  <si>
    <t>CAIO SMITHIES</t>
  </si>
  <si>
    <t>LLYR WILLIAMS</t>
  </si>
  <si>
    <t>AVA SPARROW</t>
  </si>
  <si>
    <t>ANGHARAD DAVIES</t>
  </si>
  <si>
    <t>THOMAS RIMMER</t>
  </si>
  <si>
    <t>RUBEN CRIERIE</t>
  </si>
  <si>
    <t>HARRY TIDRIDGE</t>
  </si>
  <si>
    <t>RYAN CLOUGH</t>
  </si>
  <si>
    <t>GETHIN CHURCHILL</t>
  </si>
  <si>
    <t>LEO WATKINSON</t>
  </si>
  <si>
    <t>BEN SWART</t>
  </si>
  <si>
    <t>Oswestry Olympians</t>
  </si>
  <si>
    <t>SEBASTIAN EWART</t>
  </si>
  <si>
    <t>OLIVER JONES</t>
  </si>
  <si>
    <t>MAX JONES</t>
  </si>
  <si>
    <t>POPPY MCKENNA</t>
  </si>
  <si>
    <t>FELICITY SNOWDON</t>
  </si>
  <si>
    <t>MIA DIMELOW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</si>
</sst>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2"/>
      <color theme="1"/>
      <name val="Wingdings"/>
      <charset val="2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3">
    <xf numFmtId="0" fontId="0" fillId="0" borderId="0" xfId="0"/>
    <xf numFmtId="0" fontId="4" fillId="0" borderId="0" xfId="1" applyFont="1"/>
    <xf numFmtId="0" fontId="5" fillId="0" borderId="0" xfId="1" applyFont="1"/>
    <xf numFmtId="0" fontId="3" fillId="0" borderId="7" xfId="1" applyFont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4" fillId="0" borderId="6" xfId="1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0" fillId="0" borderId="8" xfId="0" applyFont="1" applyBorder="1"/>
    <xf numFmtId="0" fontId="10" fillId="0" borderId="16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0" xfId="0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6" fillId="0" borderId="7" xfId="0" applyFont="1" applyBorder="1"/>
    <xf numFmtId="0" fontId="10" fillId="0" borderId="7" xfId="0" applyFont="1" applyBorder="1"/>
    <xf numFmtId="0" fontId="10" fillId="0" borderId="9" xfId="0" applyFont="1" applyBorder="1"/>
    <xf numFmtId="0" fontId="10" fillId="0" borderId="14" xfId="0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4" fillId="0" borderId="8" xfId="0" applyFont="1" applyBorder="1"/>
    <xf numFmtId="0" fontId="12" fillId="0" borderId="0" xfId="0" applyFont="1" applyFill="1" applyBorder="1" applyAlignment="1">
      <alignment horizontal="center"/>
    </xf>
    <xf numFmtId="0" fontId="3" fillId="0" borderId="7" xfId="1" applyFont="1" applyBorder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3" xfId="0" applyBorder="1"/>
    <xf numFmtId="0" fontId="0" fillId="0" borderId="17" xfId="0" applyBorder="1" applyAlignment="1">
      <alignment vertical="top" wrapText="1"/>
    </xf>
    <xf numFmtId="0" fontId="17" fillId="0" borderId="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" fontId="4" fillId="0" borderId="21" xfId="1" applyNumberFormat="1" applyFont="1" applyFill="1" applyBorder="1" applyAlignment="1">
      <alignment horizontal="center"/>
    </xf>
    <xf numFmtId="1" fontId="4" fillId="0" borderId="23" xfId="1" applyNumberFormat="1" applyFont="1" applyFill="1" applyBorder="1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5" xfId="0" applyBorder="1"/>
    <xf numFmtId="0" fontId="3" fillId="0" borderId="15" xfId="1" applyFont="1" applyBorder="1" applyAlignment="1">
      <alignment horizontal="center"/>
    </xf>
    <xf numFmtId="0" fontId="3" fillId="0" borderId="1" xfId="1" applyFont="1" applyBorder="1"/>
    <xf numFmtId="0" fontId="0" fillId="0" borderId="26" xfId="0" applyBorder="1" applyAlignment="1">
      <alignment vertical="top"/>
    </xf>
    <xf numFmtId="0" fontId="0" fillId="0" borderId="18" xfId="0" applyBorder="1" applyAlignment="1">
      <alignment vertical="top" wrapText="1"/>
    </xf>
    <xf numFmtId="0" fontId="0" fillId="0" borderId="18" xfId="0" applyBorder="1" applyAlignment="1">
      <alignment vertical="top"/>
    </xf>
    <xf numFmtId="0" fontId="0" fillId="0" borderId="2" xfId="0" applyBorder="1" applyAlignment="1">
      <alignment wrapText="1"/>
    </xf>
    <xf numFmtId="0" fontId="4" fillId="3" borderId="6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1" fontId="4" fillId="3" borderId="2" xfId="1" applyNumberFormat="1" applyFont="1" applyFill="1" applyBorder="1" applyAlignment="1">
      <alignment horizontal="center"/>
    </xf>
    <xf numFmtId="1" fontId="4" fillId="3" borderId="6" xfId="1" applyNumberFormat="1" applyFont="1" applyFill="1" applyBorder="1" applyAlignment="1">
      <alignment horizontal="center"/>
    </xf>
    <xf numFmtId="1" fontId="4" fillId="3" borderId="23" xfId="1" applyNumberFormat="1" applyFont="1" applyFill="1" applyBorder="1" applyAlignment="1">
      <alignment horizontal="center"/>
    </xf>
    <xf numFmtId="2" fontId="4" fillId="3" borderId="2" xfId="1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" fontId="4" fillId="3" borderId="21" xfId="1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0" fillId="4" borderId="2" xfId="0" applyFill="1" applyBorder="1" applyAlignment="1">
      <alignment vertical="top" wrapText="1"/>
    </xf>
    <xf numFmtId="0" fontId="0" fillId="4" borderId="2" xfId="0" applyFill="1" applyBorder="1" applyAlignment="1">
      <alignment vertical="top"/>
    </xf>
    <xf numFmtId="1" fontId="4" fillId="4" borderId="23" xfId="1" applyNumberFormat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2" fontId="4" fillId="4" borderId="2" xfId="1" applyNumberFormat="1" applyFont="1" applyFill="1" applyBorder="1" applyAlignment="1">
      <alignment horizontal="center"/>
    </xf>
    <xf numFmtId="1" fontId="3" fillId="4" borderId="2" xfId="1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5" fillId="0" borderId="16" xfId="1" applyFont="1" applyBorder="1"/>
    <xf numFmtId="0" fontId="4" fillId="0" borderId="19" xfId="1" applyFont="1" applyBorder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1" fontId="4" fillId="0" borderId="15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0" fontId="8" fillId="0" borderId="18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27" xfId="0" applyBorder="1" applyAlignment="1">
      <alignment vertical="top"/>
    </xf>
    <xf numFmtId="0" fontId="0" fillId="4" borderId="24" xfId="0" applyFill="1" applyBorder="1" applyAlignment="1">
      <alignment vertical="top"/>
    </xf>
    <xf numFmtId="1" fontId="8" fillId="4" borderId="6" xfId="1" applyNumberFormat="1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" fontId="4" fillId="4" borderId="2" xfId="1" applyNumberFormat="1" applyFont="1" applyFill="1" applyBorder="1" applyAlignment="1">
      <alignment horizontal="center"/>
    </xf>
    <xf numFmtId="1" fontId="8" fillId="4" borderId="2" xfId="1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" fontId="4" fillId="4" borderId="6" xfId="1" applyNumberFormat="1" applyFont="1" applyFill="1" applyBorder="1" applyAlignment="1">
      <alignment horizontal="center"/>
    </xf>
    <xf numFmtId="0" fontId="0" fillId="4" borderId="21" xfId="0" applyFill="1" applyBorder="1" applyAlignment="1">
      <alignment vertical="top"/>
    </xf>
    <xf numFmtId="0" fontId="8" fillId="0" borderId="7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10" fillId="0" borderId="11" xfId="0" applyFont="1" applyBorder="1"/>
    <xf numFmtId="0" fontId="10" fillId="0" borderId="1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0" fillId="0" borderId="28" xfId="0" applyBorder="1" applyAlignment="1">
      <alignment vertical="top"/>
    </xf>
    <xf numFmtId="0" fontId="4" fillId="3" borderId="17" xfId="1" applyFont="1" applyFill="1" applyBorder="1" applyAlignment="1">
      <alignment horizontal="center"/>
    </xf>
    <xf numFmtId="0" fontId="0" fillId="0" borderId="8" xfId="0" applyBorder="1" applyAlignment="1">
      <alignment vertical="top"/>
    </xf>
    <xf numFmtId="0" fontId="3" fillId="0" borderId="5" xfId="1" applyFont="1" applyBorder="1"/>
    <xf numFmtId="1" fontId="8" fillId="0" borderId="6" xfId="1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4" fillId="0" borderId="22" xfId="1" applyNumberFormat="1" applyFont="1" applyFill="1" applyBorder="1" applyAlignment="1">
      <alignment horizontal="center"/>
    </xf>
    <xf numFmtId="0" fontId="4" fillId="0" borderId="18" xfId="1" applyFont="1" applyFill="1" applyBorder="1" applyAlignment="1">
      <alignment horizontal="center"/>
    </xf>
    <xf numFmtId="1" fontId="4" fillId="0" borderId="18" xfId="1" applyNumberFormat="1" applyFont="1" applyFill="1" applyBorder="1" applyAlignment="1">
      <alignment horizontal="center"/>
    </xf>
    <xf numFmtId="1" fontId="4" fillId="3" borderId="22" xfId="1" applyNumberFormat="1" applyFont="1" applyFill="1" applyBorder="1" applyAlignment="1">
      <alignment horizontal="center"/>
    </xf>
    <xf numFmtId="0" fontId="4" fillId="0" borderId="18" xfId="1" applyFont="1" applyBorder="1" applyAlignment="1">
      <alignment horizontal="center"/>
    </xf>
    <xf numFmtId="1" fontId="3" fillId="0" borderId="18" xfId="1" applyNumberFormat="1" applyFont="1" applyBorder="1" applyAlignment="1">
      <alignment horizontal="center"/>
    </xf>
    <xf numFmtId="1" fontId="8" fillId="0" borderId="18" xfId="1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" fontId="4" fillId="0" borderId="3" xfId="1" applyNumberFormat="1" applyFont="1" applyFill="1" applyBorder="1" applyAlignment="1">
      <alignment horizontal="center"/>
    </xf>
    <xf numFmtId="1" fontId="4" fillId="3" borderId="25" xfId="1" applyNumberFormat="1" applyFont="1" applyFill="1" applyBorder="1" applyAlignment="1">
      <alignment horizontal="center"/>
    </xf>
    <xf numFmtId="1" fontId="8" fillId="0" borderId="2" xfId="1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" fontId="4" fillId="0" borderId="17" xfId="1" applyNumberFormat="1" applyFont="1" applyFill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0" fontId="18" fillId="0" borderId="2" xfId="0" applyFont="1" applyBorder="1" applyAlignment="1">
      <alignment vertical="top" wrapText="1"/>
    </xf>
    <xf numFmtId="1" fontId="4" fillId="0" borderId="18" xfId="1" applyNumberFormat="1" applyFont="1" applyBorder="1" applyAlignment="1">
      <alignment horizontal="center"/>
    </xf>
    <xf numFmtId="0" fontId="4" fillId="3" borderId="3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view="pageLayout" workbookViewId="0">
      <selection activeCell="K3" sqref="K3"/>
    </sheetView>
  </sheetViews>
  <sheetFormatPr defaultRowHeight="15"/>
  <cols>
    <col min="1" max="1" width="19.7109375" customWidth="1"/>
    <col min="2" max="2" width="16.28515625" customWidth="1"/>
    <col min="3" max="3" width="10.140625" customWidth="1"/>
    <col min="4" max="4" width="9.28515625" customWidth="1"/>
    <col min="5" max="5" width="9.42578125" customWidth="1"/>
    <col min="6" max="6" width="9.5703125" customWidth="1"/>
    <col min="7" max="7" width="8" customWidth="1"/>
    <col min="8" max="8" width="10.7109375" customWidth="1"/>
    <col min="9" max="9" width="10" style="15" customWidth="1"/>
    <col min="10" max="10" width="8.42578125" style="15" customWidth="1"/>
    <col min="11" max="11" width="9.140625" style="12" customWidth="1"/>
  </cols>
  <sheetData>
    <row r="1" spans="1:11" ht="16.5" customHeight="1" thickBot="1">
      <c r="A1" s="90" t="s">
        <v>31</v>
      </c>
      <c r="B1" s="91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120" t="s">
        <v>30</v>
      </c>
      <c r="I1" s="118" t="s">
        <v>155</v>
      </c>
      <c r="J1" s="114" t="s">
        <v>5</v>
      </c>
      <c r="K1" s="116" t="s">
        <v>14</v>
      </c>
    </row>
    <row r="2" spans="1:11" ht="16.5" customHeight="1" thickBot="1">
      <c r="A2" s="65" t="s">
        <v>26</v>
      </c>
      <c r="B2" s="65" t="s">
        <v>7</v>
      </c>
      <c r="C2" s="11" t="s">
        <v>5</v>
      </c>
      <c r="D2" s="11" t="s">
        <v>5</v>
      </c>
      <c r="E2" s="11" t="s">
        <v>5</v>
      </c>
      <c r="F2" s="11" t="s">
        <v>5</v>
      </c>
      <c r="G2" s="11" t="s">
        <v>6</v>
      </c>
      <c r="H2" s="121"/>
      <c r="I2" s="119"/>
      <c r="J2" s="115"/>
      <c r="K2" s="117"/>
    </row>
    <row r="3" spans="1:11" ht="16.5" customHeight="1">
      <c r="A3" s="67" t="s">
        <v>202</v>
      </c>
      <c r="B3" s="68" t="s">
        <v>62</v>
      </c>
      <c r="C3" s="147"/>
      <c r="D3" s="146">
        <v>1</v>
      </c>
      <c r="E3" s="146">
        <v>1</v>
      </c>
      <c r="F3" s="161">
        <v>1</v>
      </c>
      <c r="G3" s="148">
        <f>COUNT(C3:F3)</f>
        <v>3</v>
      </c>
      <c r="H3" s="149">
        <f>SUM(C3:F3)</f>
        <v>3</v>
      </c>
      <c r="I3" s="97">
        <v>3</v>
      </c>
      <c r="J3" s="98">
        <v>1</v>
      </c>
      <c r="K3" s="152" t="s">
        <v>181</v>
      </c>
    </row>
    <row r="4" spans="1:11" ht="16.5" customHeight="1">
      <c r="A4" s="58" t="s">
        <v>137</v>
      </c>
      <c r="B4" s="44" t="s">
        <v>8</v>
      </c>
      <c r="C4" s="57">
        <v>2</v>
      </c>
      <c r="D4" s="8">
        <v>3</v>
      </c>
      <c r="E4" s="8">
        <v>2</v>
      </c>
      <c r="F4" s="13">
        <v>2</v>
      </c>
      <c r="G4" s="6">
        <f>COUNT(C4:F4)</f>
        <v>4</v>
      </c>
      <c r="H4" s="7">
        <f>SUM(C4:F4)</f>
        <v>9</v>
      </c>
      <c r="I4" s="18">
        <v>6</v>
      </c>
      <c r="J4" s="142">
        <v>2</v>
      </c>
      <c r="K4" s="47" t="s">
        <v>181</v>
      </c>
    </row>
    <row r="5" spans="1:11" ht="16.5" customHeight="1">
      <c r="A5" s="58" t="s">
        <v>138</v>
      </c>
      <c r="B5" s="44" t="s">
        <v>8</v>
      </c>
      <c r="C5" s="56">
        <v>3</v>
      </c>
      <c r="D5" s="4">
        <v>2</v>
      </c>
      <c r="E5" s="71"/>
      <c r="F5" s="5">
        <v>3</v>
      </c>
      <c r="G5" s="6">
        <f t="shared" ref="G5" si="0">COUNT(C5:F5)</f>
        <v>3</v>
      </c>
      <c r="H5" s="7">
        <f>SUM(C5:F5)</f>
        <v>8</v>
      </c>
      <c r="I5" s="80">
        <v>8</v>
      </c>
      <c r="J5" s="81">
        <v>3</v>
      </c>
      <c r="K5" s="47" t="s">
        <v>181</v>
      </c>
    </row>
    <row r="6" spans="1:11" ht="16.5" customHeight="1">
      <c r="A6" s="43" t="s">
        <v>140</v>
      </c>
      <c r="B6" s="44" t="s">
        <v>39</v>
      </c>
      <c r="C6" s="56">
        <v>5</v>
      </c>
      <c r="D6" s="4">
        <v>6</v>
      </c>
      <c r="E6" s="13">
        <v>3</v>
      </c>
      <c r="F6" s="5">
        <v>4</v>
      </c>
      <c r="G6" s="6">
        <f>COUNT(C6:F6)</f>
        <v>4</v>
      </c>
      <c r="H6" s="7">
        <f>SUM(C6:F6)</f>
        <v>18</v>
      </c>
      <c r="I6" s="17">
        <v>12</v>
      </c>
      <c r="J6" s="143">
        <v>4</v>
      </c>
      <c r="K6" s="47" t="s">
        <v>181</v>
      </c>
    </row>
    <row r="7" spans="1:11" ht="16.5" customHeight="1">
      <c r="A7" s="43" t="s">
        <v>147</v>
      </c>
      <c r="B7" s="44" t="s">
        <v>39</v>
      </c>
      <c r="C7" s="57">
        <v>12</v>
      </c>
      <c r="D7" s="5">
        <v>5</v>
      </c>
      <c r="E7" s="4">
        <v>5</v>
      </c>
      <c r="F7" s="5">
        <v>8</v>
      </c>
      <c r="G7" s="6">
        <f>COUNT(C7:F7)</f>
        <v>4</v>
      </c>
      <c r="H7" s="7">
        <f>SUM(C7:F7)</f>
        <v>30</v>
      </c>
      <c r="I7" s="18">
        <v>18</v>
      </c>
      <c r="J7" s="142">
        <v>5</v>
      </c>
      <c r="K7" s="47" t="s">
        <v>181</v>
      </c>
    </row>
    <row r="8" spans="1:11" ht="15.75">
      <c r="A8" s="43" t="s">
        <v>143</v>
      </c>
      <c r="B8" s="44" t="s">
        <v>39</v>
      </c>
      <c r="C8" s="57">
        <v>8</v>
      </c>
      <c r="D8" s="4">
        <v>7</v>
      </c>
      <c r="E8" s="4">
        <v>6</v>
      </c>
      <c r="F8" s="5">
        <v>6</v>
      </c>
      <c r="G8" s="6">
        <f>COUNT(C8:F8)</f>
        <v>4</v>
      </c>
      <c r="H8" s="7">
        <f>SUM(C8:F8)</f>
        <v>27</v>
      </c>
      <c r="I8" s="18">
        <v>19</v>
      </c>
      <c r="J8" s="142">
        <v>6</v>
      </c>
      <c r="K8" s="47" t="s">
        <v>181</v>
      </c>
    </row>
    <row r="9" spans="1:11" ht="15.75">
      <c r="A9" s="43" t="s">
        <v>145</v>
      </c>
      <c r="B9" s="44" t="s">
        <v>62</v>
      </c>
      <c r="C9" s="56">
        <v>10</v>
      </c>
      <c r="D9" s="5">
        <v>11</v>
      </c>
      <c r="E9" s="4">
        <v>4</v>
      </c>
      <c r="F9" s="5">
        <v>5</v>
      </c>
      <c r="G9" s="6">
        <f>COUNT(C9:F9)</f>
        <v>4</v>
      </c>
      <c r="H9" s="7">
        <f>SUM(C9:F9)</f>
        <v>30</v>
      </c>
      <c r="I9" s="142">
        <v>19</v>
      </c>
      <c r="J9" s="142">
        <v>6</v>
      </c>
      <c r="K9" s="47" t="s">
        <v>181</v>
      </c>
    </row>
    <row r="10" spans="1:11" ht="15.75">
      <c r="A10" s="43" t="s">
        <v>176</v>
      </c>
      <c r="B10" s="44" t="s">
        <v>57</v>
      </c>
      <c r="C10" s="77"/>
      <c r="D10" s="4">
        <v>9</v>
      </c>
      <c r="E10" s="13">
        <v>7</v>
      </c>
      <c r="F10" s="5">
        <v>9</v>
      </c>
      <c r="G10" s="6">
        <f>COUNT(C10:F10)</f>
        <v>3</v>
      </c>
      <c r="H10" s="7">
        <f>SUM(C10:F10)</f>
        <v>25</v>
      </c>
      <c r="I10" s="18">
        <v>25</v>
      </c>
      <c r="J10" s="142">
        <v>8</v>
      </c>
      <c r="K10" s="47" t="s">
        <v>181</v>
      </c>
    </row>
    <row r="11" spans="1:11" ht="30">
      <c r="A11" s="43" t="s">
        <v>148</v>
      </c>
      <c r="B11" s="44" t="s">
        <v>115</v>
      </c>
      <c r="C11" s="57">
        <v>13</v>
      </c>
      <c r="D11" s="4">
        <v>13</v>
      </c>
      <c r="E11" s="71"/>
      <c r="F11" s="5">
        <v>10</v>
      </c>
      <c r="G11" s="6">
        <f>COUNT(C11:F11)</f>
        <v>3</v>
      </c>
      <c r="H11" s="7">
        <f>SUM(C11:F11)</f>
        <v>36</v>
      </c>
      <c r="I11" s="142">
        <v>36</v>
      </c>
      <c r="J11" s="142">
        <v>9</v>
      </c>
      <c r="K11" s="47" t="s">
        <v>181</v>
      </c>
    </row>
    <row r="12" spans="1:11" ht="15.75">
      <c r="A12" s="82"/>
      <c r="B12" s="83"/>
      <c r="C12" s="84"/>
      <c r="D12" s="85"/>
      <c r="E12" s="85"/>
      <c r="F12" s="109"/>
      <c r="G12" s="85"/>
      <c r="H12" s="87"/>
      <c r="I12" s="88"/>
      <c r="J12" s="88"/>
      <c r="K12" s="89"/>
    </row>
    <row r="13" spans="1:11" ht="15.75">
      <c r="A13" s="58" t="s">
        <v>136</v>
      </c>
      <c r="B13" s="59" t="s">
        <v>44</v>
      </c>
      <c r="C13" s="56">
        <v>1</v>
      </c>
      <c r="D13" s="71"/>
      <c r="E13" s="71"/>
      <c r="F13" s="71"/>
      <c r="G13" s="6">
        <f t="shared" ref="G13:G27" si="1">COUNT(C13:F13)</f>
        <v>1</v>
      </c>
      <c r="H13" s="7">
        <f t="shared" ref="H13:H27" si="2">SUM(C13:F13)</f>
        <v>1</v>
      </c>
      <c r="I13" s="71"/>
      <c r="J13" s="71"/>
      <c r="K13" s="71"/>
    </row>
    <row r="14" spans="1:11" ht="15.75">
      <c r="A14" s="43" t="s">
        <v>141</v>
      </c>
      <c r="B14" s="44" t="s">
        <v>8</v>
      </c>
      <c r="C14" s="57">
        <v>6</v>
      </c>
      <c r="D14" s="71"/>
      <c r="E14" s="71"/>
      <c r="F14" s="71"/>
      <c r="G14" s="6">
        <f t="shared" si="1"/>
        <v>1</v>
      </c>
      <c r="H14" s="7">
        <f t="shared" si="2"/>
        <v>6</v>
      </c>
      <c r="I14" s="71"/>
      <c r="J14" s="71"/>
      <c r="K14" s="71"/>
    </row>
    <row r="15" spans="1:11" ht="15.75">
      <c r="A15" s="43" t="s">
        <v>203</v>
      </c>
      <c r="B15" s="44" t="s">
        <v>62</v>
      </c>
      <c r="C15" s="71"/>
      <c r="D15" s="71"/>
      <c r="E15" s="71"/>
      <c r="F15" s="5">
        <v>7</v>
      </c>
      <c r="G15" s="6">
        <f>COUNT(C15:F15)</f>
        <v>1</v>
      </c>
      <c r="H15" s="7">
        <f>SUM(C15:F15)</f>
        <v>7</v>
      </c>
      <c r="I15" s="71"/>
      <c r="J15" s="71"/>
      <c r="K15" s="71"/>
    </row>
    <row r="16" spans="1:11" ht="15.75">
      <c r="A16" s="160" t="s">
        <v>139</v>
      </c>
      <c r="B16" s="44" t="s">
        <v>39</v>
      </c>
      <c r="C16" s="57">
        <v>4</v>
      </c>
      <c r="D16" s="4">
        <v>4</v>
      </c>
      <c r="E16" s="71"/>
      <c r="F16" s="71"/>
      <c r="G16" s="6">
        <f>COUNT(C16:F16)</f>
        <v>2</v>
      </c>
      <c r="H16" s="7">
        <f>SUM(C16:F16)</f>
        <v>8</v>
      </c>
      <c r="I16" s="71"/>
      <c r="J16" s="71"/>
      <c r="K16" s="71"/>
    </row>
    <row r="17" spans="1:11" ht="15.75">
      <c r="A17" s="43" t="s">
        <v>144</v>
      </c>
      <c r="B17" s="44" t="s">
        <v>62</v>
      </c>
      <c r="C17" s="56">
        <v>9</v>
      </c>
      <c r="D17" s="71"/>
      <c r="E17" s="71"/>
      <c r="F17" s="71"/>
      <c r="G17" s="6">
        <f t="shared" si="1"/>
        <v>1</v>
      </c>
      <c r="H17" s="7">
        <f t="shared" si="2"/>
        <v>9</v>
      </c>
      <c r="I17" s="71"/>
      <c r="J17" s="71"/>
      <c r="K17" s="71"/>
    </row>
    <row r="18" spans="1:11" ht="16.5" customHeight="1">
      <c r="A18" s="43" t="s">
        <v>177</v>
      </c>
      <c r="B18" s="44" t="s">
        <v>9</v>
      </c>
      <c r="C18" s="77"/>
      <c r="D18" s="5">
        <v>10</v>
      </c>
      <c r="E18" s="71"/>
      <c r="F18" s="71"/>
      <c r="G18" s="6">
        <f t="shared" si="1"/>
        <v>1</v>
      </c>
      <c r="H18" s="7">
        <f t="shared" si="2"/>
        <v>10</v>
      </c>
      <c r="I18" s="71"/>
      <c r="J18" s="71"/>
      <c r="K18" s="71"/>
    </row>
    <row r="19" spans="1:11" ht="15.75">
      <c r="A19" s="43" t="s">
        <v>146</v>
      </c>
      <c r="B19" s="44" t="s">
        <v>8</v>
      </c>
      <c r="C19" s="56">
        <v>11</v>
      </c>
      <c r="D19" s="72"/>
      <c r="E19" s="71"/>
      <c r="F19" s="71"/>
      <c r="G19" s="6">
        <f t="shared" si="1"/>
        <v>1</v>
      </c>
      <c r="H19" s="7">
        <f t="shared" si="2"/>
        <v>11</v>
      </c>
      <c r="I19" s="71"/>
      <c r="J19" s="71"/>
      <c r="K19" s="71"/>
    </row>
    <row r="20" spans="1:11" ht="16.5" thickBot="1">
      <c r="A20" s="92" t="s">
        <v>204</v>
      </c>
      <c r="B20" s="93" t="s">
        <v>29</v>
      </c>
      <c r="C20" s="71"/>
      <c r="D20" s="71"/>
      <c r="E20" s="71"/>
      <c r="F20" s="153">
        <v>11</v>
      </c>
      <c r="G20" s="6">
        <f t="shared" ref="G20" si="3">COUNT(C20:F20)</f>
        <v>1</v>
      </c>
      <c r="H20" s="7">
        <f>SUM(C20:F20)</f>
        <v>11</v>
      </c>
      <c r="I20" s="71"/>
      <c r="J20" s="71"/>
      <c r="K20" s="71"/>
    </row>
    <row r="21" spans="1:11" ht="15.75">
      <c r="A21" s="43" t="s">
        <v>178</v>
      </c>
      <c r="B21" s="44" t="s">
        <v>39</v>
      </c>
      <c r="C21" s="74"/>
      <c r="D21" s="5">
        <v>13</v>
      </c>
      <c r="E21" s="71"/>
      <c r="F21" s="71"/>
      <c r="G21" s="6">
        <f>COUNT(C21:F21)</f>
        <v>1</v>
      </c>
      <c r="H21" s="7">
        <f>SUM(C21:F21)</f>
        <v>13</v>
      </c>
      <c r="I21" s="71"/>
      <c r="J21" s="71"/>
      <c r="K21" s="71"/>
    </row>
    <row r="22" spans="1:11" ht="15.75">
      <c r="A22" s="43" t="s">
        <v>149</v>
      </c>
      <c r="B22" s="44" t="s">
        <v>39</v>
      </c>
      <c r="C22" s="56">
        <v>14</v>
      </c>
      <c r="D22" s="72"/>
      <c r="E22" s="71"/>
      <c r="F22" s="71"/>
      <c r="G22" s="6">
        <f>COUNT(C22:F22)</f>
        <v>1</v>
      </c>
      <c r="H22" s="7">
        <f>SUM(C22:F22)</f>
        <v>14</v>
      </c>
      <c r="I22" s="71"/>
      <c r="J22" s="71"/>
      <c r="K22" s="71"/>
    </row>
    <row r="23" spans="1:11" ht="15.75">
      <c r="A23" s="43" t="s">
        <v>142</v>
      </c>
      <c r="B23" s="44" t="s">
        <v>10</v>
      </c>
      <c r="C23" s="56">
        <v>7</v>
      </c>
      <c r="D23" s="5">
        <v>8</v>
      </c>
      <c r="E23" s="71"/>
      <c r="F23" s="71"/>
      <c r="G23" s="6">
        <f>COUNT(C23:F23)</f>
        <v>2</v>
      </c>
      <c r="H23" s="7">
        <f>SUM(C23:F23)</f>
        <v>15</v>
      </c>
      <c r="I23" s="71"/>
      <c r="J23" s="71"/>
      <c r="K23" s="71"/>
    </row>
    <row r="24" spans="1:11" ht="30">
      <c r="A24" s="69" t="s">
        <v>151</v>
      </c>
      <c r="B24" s="44" t="s">
        <v>68</v>
      </c>
      <c r="C24" s="57">
        <v>16</v>
      </c>
      <c r="D24" s="73"/>
      <c r="E24" s="71"/>
      <c r="F24" s="71"/>
      <c r="G24" s="6">
        <f t="shared" si="1"/>
        <v>1</v>
      </c>
      <c r="H24" s="7">
        <f t="shared" si="2"/>
        <v>16</v>
      </c>
      <c r="I24" s="71"/>
      <c r="J24" s="71"/>
      <c r="K24" s="71"/>
    </row>
    <row r="25" spans="1:11" ht="15.75">
      <c r="A25" s="43" t="s">
        <v>152</v>
      </c>
      <c r="B25" s="44" t="s">
        <v>39</v>
      </c>
      <c r="C25" s="57">
        <v>17</v>
      </c>
      <c r="D25" s="71"/>
      <c r="E25" s="71"/>
      <c r="F25" s="71"/>
      <c r="G25" s="6">
        <f t="shared" si="1"/>
        <v>1</v>
      </c>
      <c r="H25" s="7">
        <f t="shared" si="2"/>
        <v>17</v>
      </c>
      <c r="I25" s="71"/>
      <c r="J25" s="71"/>
      <c r="K25" s="71"/>
    </row>
    <row r="26" spans="1:11" ht="15.75">
      <c r="A26" s="43" t="s">
        <v>153</v>
      </c>
      <c r="B26" s="44" t="s">
        <v>10</v>
      </c>
      <c r="C26" s="57">
        <v>18</v>
      </c>
      <c r="D26" s="72"/>
      <c r="E26" s="71"/>
      <c r="F26" s="71"/>
      <c r="G26" s="6">
        <f t="shared" si="1"/>
        <v>1</v>
      </c>
      <c r="H26" s="7">
        <f t="shared" si="2"/>
        <v>18</v>
      </c>
      <c r="I26" s="71"/>
      <c r="J26" s="71"/>
      <c r="K26" s="71"/>
    </row>
    <row r="27" spans="1:11" ht="15.75">
      <c r="A27" s="43" t="s">
        <v>154</v>
      </c>
      <c r="B27" s="44" t="s">
        <v>10</v>
      </c>
      <c r="C27" s="57">
        <v>19</v>
      </c>
      <c r="D27" s="72"/>
      <c r="E27" s="71"/>
      <c r="F27" s="71"/>
      <c r="G27" s="6">
        <f t="shared" si="1"/>
        <v>1</v>
      </c>
      <c r="H27" s="7">
        <f t="shared" si="2"/>
        <v>19</v>
      </c>
      <c r="I27" s="71"/>
      <c r="J27" s="71"/>
      <c r="K27" s="71"/>
    </row>
    <row r="28" spans="1:11" ht="16.5" thickBot="1">
      <c r="A28" s="92" t="s">
        <v>150</v>
      </c>
      <c r="B28" s="93" t="s">
        <v>39</v>
      </c>
      <c r="C28" s="94">
        <v>15</v>
      </c>
      <c r="D28" s="153">
        <v>12</v>
      </c>
      <c r="E28" s="162"/>
      <c r="F28" s="162"/>
      <c r="G28" s="95">
        <f>COUNT(C28:F28)</f>
        <v>2</v>
      </c>
      <c r="H28" s="96">
        <f>SUM(C28:F28)</f>
        <v>27</v>
      </c>
      <c r="I28" s="162"/>
      <c r="J28" s="162"/>
      <c r="K28" s="162"/>
    </row>
  </sheetData>
  <sheetProtection password="C026" sheet="1" objects="1" scenarios="1"/>
  <mergeCells count="4">
    <mergeCell ref="J1:J2"/>
    <mergeCell ref="K1:K2"/>
    <mergeCell ref="I1:I2"/>
    <mergeCell ref="H1:H2"/>
  </mergeCells>
  <pageMargins left="0.31496062992125984" right="0.31496062992125984" top="0.55118110236220474" bottom="0.55118110236220474" header="0.31496062992125984" footer="0.31496062992125984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13"/>
  <sheetViews>
    <sheetView view="pageLayout" workbookViewId="0">
      <selection activeCell="W3" sqref="W3:W5"/>
    </sheetView>
  </sheetViews>
  <sheetFormatPr defaultColWidth="9.140625" defaultRowHeight="15"/>
  <cols>
    <col min="1" max="1" width="10.5703125" customWidth="1"/>
    <col min="2" max="5" width="4.85546875" customWidth="1"/>
    <col min="6" max="6" width="5.42578125" customWidth="1"/>
    <col min="7" max="10" width="4.85546875" customWidth="1"/>
    <col min="11" max="11" width="5.7109375" customWidth="1"/>
    <col min="12" max="15" width="4.85546875" customWidth="1"/>
    <col min="16" max="16" width="5.7109375" customWidth="1"/>
    <col min="17" max="20" width="4.85546875" customWidth="1"/>
    <col min="21" max="21" width="6.140625" customWidth="1"/>
    <col min="22" max="23" width="6.7109375" customWidth="1"/>
  </cols>
  <sheetData>
    <row r="1" spans="1:23" ht="24" thickBot="1">
      <c r="A1" s="39" t="s">
        <v>15</v>
      </c>
      <c r="B1" s="122" t="s">
        <v>17</v>
      </c>
      <c r="C1" s="122"/>
      <c r="D1" s="122"/>
      <c r="E1" s="122"/>
      <c r="F1" s="21" t="s">
        <v>18</v>
      </c>
      <c r="G1" s="122" t="s">
        <v>19</v>
      </c>
      <c r="H1" s="122"/>
      <c r="I1" s="122"/>
      <c r="J1" s="122"/>
      <c r="K1" s="21" t="s">
        <v>20</v>
      </c>
      <c r="L1" s="125" t="s">
        <v>21</v>
      </c>
      <c r="M1" s="126"/>
      <c r="N1" s="126"/>
      <c r="O1" s="127"/>
      <c r="P1" s="21" t="s">
        <v>22</v>
      </c>
      <c r="Q1" s="123" t="s">
        <v>23</v>
      </c>
      <c r="R1" s="122"/>
      <c r="S1" s="122"/>
      <c r="T1" s="124"/>
      <c r="U1" s="21" t="s">
        <v>24</v>
      </c>
      <c r="V1" s="22" t="s">
        <v>28</v>
      </c>
      <c r="W1" s="23" t="s">
        <v>27</v>
      </c>
    </row>
    <row r="2" spans="1:23">
      <c r="A2" s="32"/>
      <c r="B2" s="26"/>
      <c r="C2" s="26"/>
      <c r="D2" s="26"/>
      <c r="E2" s="26"/>
      <c r="F2" s="33"/>
      <c r="G2" s="26"/>
      <c r="H2" s="26"/>
      <c r="I2" s="26"/>
      <c r="J2" s="26"/>
      <c r="K2" s="33"/>
      <c r="L2" s="25"/>
      <c r="M2" s="26"/>
      <c r="N2" s="26"/>
      <c r="O2" s="27"/>
      <c r="P2" s="33"/>
      <c r="Q2" s="26"/>
      <c r="R2" s="26"/>
      <c r="S2" s="26"/>
      <c r="T2" s="27"/>
      <c r="U2" s="33"/>
      <c r="V2" s="33"/>
      <c r="W2" s="33"/>
    </row>
    <row r="3" spans="1:23">
      <c r="A3" s="24" t="s">
        <v>8</v>
      </c>
      <c r="B3" s="28">
        <v>2</v>
      </c>
      <c r="C3" s="28">
        <v>3</v>
      </c>
      <c r="D3" s="28">
        <v>6</v>
      </c>
      <c r="E3" s="28">
        <v>7</v>
      </c>
      <c r="F3" s="29">
        <f t="shared" ref="F3:F6" si="0">SUM(B3:E3)</f>
        <v>18</v>
      </c>
      <c r="G3" s="28">
        <v>1</v>
      </c>
      <c r="H3" s="28">
        <v>6</v>
      </c>
      <c r="I3" s="30">
        <v>10</v>
      </c>
      <c r="J3" s="30">
        <v>10</v>
      </c>
      <c r="K3" s="29">
        <f t="shared" ref="K3:K6" si="1">SUM(G3:J3)</f>
        <v>27</v>
      </c>
      <c r="L3" s="48">
        <v>1</v>
      </c>
      <c r="M3" s="101">
        <v>10</v>
      </c>
      <c r="N3" s="101">
        <v>10</v>
      </c>
      <c r="O3" s="102">
        <v>10</v>
      </c>
      <c r="P3" s="29">
        <f t="shared" ref="P3:P6" si="2">SUM(L3:O3)</f>
        <v>31</v>
      </c>
      <c r="Q3" s="28">
        <v>1</v>
      </c>
      <c r="R3" s="28">
        <v>3</v>
      </c>
      <c r="S3" s="101">
        <v>10</v>
      </c>
      <c r="T3" s="101">
        <v>10</v>
      </c>
      <c r="U3" s="29">
        <f>SUM(Q3:T3)</f>
        <v>24</v>
      </c>
      <c r="V3" s="31">
        <f t="shared" ref="V3:V6" si="3">SUM(P3,K3,F3,U3)</f>
        <v>100</v>
      </c>
      <c r="W3" s="136">
        <v>1</v>
      </c>
    </row>
    <row r="4" spans="1:23">
      <c r="A4" s="40" t="s">
        <v>25</v>
      </c>
      <c r="B4" s="28">
        <v>5</v>
      </c>
      <c r="C4" s="30">
        <v>17</v>
      </c>
      <c r="D4" s="30">
        <v>17</v>
      </c>
      <c r="E4" s="30">
        <v>17</v>
      </c>
      <c r="F4" s="29">
        <f t="shared" si="0"/>
        <v>56</v>
      </c>
      <c r="G4" s="28">
        <v>3</v>
      </c>
      <c r="H4" s="30">
        <v>10</v>
      </c>
      <c r="I4" s="30">
        <v>10</v>
      </c>
      <c r="J4" s="30">
        <v>10</v>
      </c>
      <c r="K4" s="29">
        <f t="shared" si="1"/>
        <v>33</v>
      </c>
      <c r="L4" s="48">
        <v>4</v>
      </c>
      <c r="M4" s="101">
        <v>10</v>
      </c>
      <c r="N4" s="101">
        <v>10</v>
      </c>
      <c r="O4" s="102">
        <v>10</v>
      </c>
      <c r="P4" s="29">
        <f t="shared" si="2"/>
        <v>34</v>
      </c>
      <c r="Q4" s="28">
        <v>5</v>
      </c>
      <c r="R4" s="101">
        <v>10</v>
      </c>
      <c r="S4" s="101">
        <v>10</v>
      </c>
      <c r="T4" s="101">
        <v>10</v>
      </c>
      <c r="U4" s="29">
        <f t="shared" ref="U4:U12" si="4">SUM(Q4:T4)</f>
        <v>35</v>
      </c>
      <c r="V4" s="31">
        <f t="shared" si="3"/>
        <v>158</v>
      </c>
      <c r="W4" s="136">
        <v>2</v>
      </c>
    </row>
    <row r="5" spans="1:23">
      <c r="A5" s="40" t="s">
        <v>29</v>
      </c>
      <c r="B5" s="28">
        <v>14</v>
      </c>
      <c r="C5" s="28">
        <v>16</v>
      </c>
      <c r="D5" s="30">
        <v>17</v>
      </c>
      <c r="E5" s="30">
        <v>17</v>
      </c>
      <c r="F5" s="29">
        <f t="shared" si="0"/>
        <v>64</v>
      </c>
      <c r="G5" s="28">
        <v>5</v>
      </c>
      <c r="H5" s="28">
        <v>8</v>
      </c>
      <c r="I5" s="28">
        <v>9</v>
      </c>
      <c r="J5" s="30">
        <v>10</v>
      </c>
      <c r="K5" s="29">
        <f t="shared" si="1"/>
        <v>32</v>
      </c>
      <c r="L5" s="48">
        <v>6</v>
      </c>
      <c r="M5" s="53">
        <v>8</v>
      </c>
      <c r="N5" s="53">
        <v>9</v>
      </c>
      <c r="O5" s="79">
        <v>10</v>
      </c>
      <c r="P5" s="29">
        <f t="shared" si="2"/>
        <v>33</v>
      </c>
      <c r="Q5" s="28">
        <v>4</v>
      </c>
      <c r="R5" s="28">
        <v>8</v>
      </c>
      <c r="S5" s="28">
        <v>9</v>
      </c>
      <c r="T5" s="133">
        <v>10</v>
      </c>
      <c r="U5" s="29">
        <f t="shared" si="4"/>
        <v>31</v>
      </c>
      <c r="V5" s="31">
        <f t="shared" si="3"/>
        <v>160</v>
      </c>
      <c r="W5" s="136">
        <v>3</v>
      </c>
    </row>
    <row r="6" spans="1:23">
      <c r="A6" s="40" t="s">
        <v>10</v>
      </c>
      <c r="B6" s="28">
        <v>11</v>
      </c>
      <c r="C6" s="30">
        <v>17</v>
      </c>
      <c r="D6" s="30">
        <v>17</v>
      </c>
      <c r="E6" s="30">
        <v>17</v>
      </c>
      <c r="F6" s="29">
        <f t="shared" si="0"/>
        <v>62</v>
      </c>
      <c r="G6" s="28">
        <v>7</v>
      </c>
      <c r="H6" s="30">
        <v>10</v>
      </c>
      <c r="I6" s="30">
        <v>10</v>
      </c>
      <c r="J6" s="30">
        <v>10</v>
      </c>
      <c r="K6" s="29">
        <f t="shared" si="1"/>
        <v>37</v>
      </c>
      <c r="L6" s="48">
        <v>7</v>
      </c>
      <c r="M6" s="101">
        <v>10</v>
      </c>
      <c r="N6" s="101">
        <v>10</v>
      </c>
      <c r="O6" s="102">
        <v>10</v>
      </c>
      <c r="P6" s="29">
        <f t="shared" si="2"/>
        <v>37</v>
      </c>
      <c r="Q6" s="30">
        <v>0</v>
      </c>
      <c r="R6" s="30">
        <v>0</v>
      </c>
      <c r="S6" s="30">
        <v>0</v>
      </c>
      <c r="T6" s="30">
        <v>0</v>
      </c>
      <c r="U6" s="29">
        <f t="shared" si="4"/>
        <v>0</v>
      </c>
      <c r="V6" s="76"/>
      <c r="W6" s="135"/>
    </row>
    <row r="7" spans="1:23">
      <c r="A7" s="24" t="s">
        <v>11</v>
      </c>
      <c r="B7" s="28">
        <v>12</v>
      </c>
      <c r="C7" s="30">
        <v>17</v>
      </c>
      <c r="D7" s="30">
        <v>17</v>
      </c>
      <c r="E7" s="30">
        <v>17</v>
      </c>
      <c r="F7" s="29">
        <f t="shared" ref="F7:F12" si="5">SUM(B7:E7)</f>
        <v>63</v>
      </c>
      <c r="G7" s="28">
        <v>2</v>
      </c>
      <c r="H7" s="30">
        <v>10</v>
      </c>
      <c r="I7" s="30">
        <v>10</v>
      </c>
      <c r="J7" s="30">
        <v>10</v>
      </c>
      <c r="K7" s="29">
        <f t="shared" ref="K7:K12" si="6">SUM(G7:J7)</f>
        <v>32</v>
      </c>
      <c r="L7" s="30">
        <v>0</v>
      </c>
      <c r="M7" s="30">
        <v>0</v>
      </c>
      <c r="N7" s="30">
        <v>0</v>
      </c>
      <c r="O7" s="30">
        <v>0</v>
      </c>
      <c r="P7" s="29">
        <f t="shared" ref="P7:P12" si="7">SUM(L7:O7)</f>
        <v>0</v>
      </c>
      <c r="Q7" s="28">
        <v>2</v>
      </c>
      <c r="R7" s="101">
        <v>10</v>
      </c>
      <c r="S7" s="101">
        <v>10</v>
      </c>
      <c r="T7" s="101">
        <v>10</v>
      </c>
      <c r="U7" s="29">
        <f t="shared" si="4"/>
        <v>32</v>
      </c>
      <c r="V7" s="76"/>
      <c r="W7" s="135"/>
    </row>
    <row r="8" spans="1:23">
      <c r="A8" s="24" t="s">
        <v>75</v>
      </c>
      <c r="B8" s="28">
        <v>10</v>
      </c>
      <c r="C8" s="28">
        <v>16</v>
      </c>
      <c r="D8" s="30">
        <v>17</v>
      </c>
      <c r="E8" s="30">
        <v>17</v>
      </c>
      <c r="F8" s="29">
        <f t="shared" ref="F8" si="8">SUM(B8:E8)</f>
        <v>60</v>
      </c>
      <c r="G8" s="30">
        <v>0</v>
      </c>
      <c r="H8" s="30">
        <v>0</v>
      </c>
      <c r="I8" s="30">
        <v>0</v>
      </c>
      <c r="J8" s="30">
        <v>0</v>
      </c>
      <c r="K8" s="29">
        <f t="shared" ref="K8" si="9">SUM(G8:J8)</f>
        <v>0</v>
      </c>
      <c r="L8" s="30">
        <v>0</v>
      </c>
      <c r="M8" s="30">
        <v>0</v>
      </c>
      <c r="N8" s="30">
        <v>0</v>
      </c>
      <c r="O8" s="30">
        <v>0</v>
      </c>
      <c r="P8" s="29">
        <f t="shared" ref="P8" si="10">SUM(L8:O8)</f>
        <v>0</v>
      </c>
      <c r="Q8" s="30">
        <v>0</v>
      </c>
      <c r="R8" s="30">
        <v>0</v>
      </c>
      <c r="S8" s="30">
        <v>0</v>
      </c>
      <c r="T8" s="30">
        <v>0</v>
      </c>
      <c r="U8" s="29">
        <f t="shared" si="4"/>
        <v>0</v>
      </c>
      <c r="V8" s="76"/>
      <c r="W8" s="135"/>
    </row>
    <row r="9" spans="1:23">
      <c r="A9" s="40" t="s">
        <v>13</v>
      </c>
      <c r="B9" s="28">
        <v>1</v>
      </c>
      <c r="C9" s="28">
        <v>4</v>
      </c>
      <c r="D9" s="30">
        <v>17</v>
      </c>
      <c r="E9" s="30">
        <v>17</v>
      </c>
      <c r="F9" s="29">
        <f t="shared" si="5"/>
        <v>39</v>
      </c>
      <c r="G9" s="30">
        <v>0</v>
      </c>
      <c r="H9" s="30">
        <v>0</v>
      </c>
      <c r="I9" s="30">
        <v>0</v>
      </c>
      <c r="J9" s="30">
        <v>0</v>
      </c>
      <c r="K9" s="29">
        <f>SUM(G9:J9)</f>
        <v>0</v>
      </c>
      <c r="L9" s="48">
        <v>2</v>
      </c>
      <c r="M9" s="101">
        <v>10</v>
      </c>
      <c r="N9" s="101">
        <v>10</v>
      </c>
      <c r="O9" s="102">
        <v>10</v>
      </c>
      <c r="P9" s="29">
        <f t="shared" si="7"/>
        <v>32</v>
      </c>
      <c r="Q9" s="30">
        <v>0</v>
      </c>
      <c r="R9" s="30">
        <v>0</v>
      </c>
      <c r="S9" s="30">
        <v>0</v>
      </c>
      <c r="T9" s="30">
        <v>0</v>
      </c>
      <c r="U9" s="29">
        <f t="shared" si="4"/>
        <v>0</v>
      </c>
      <c r="V9" s="76"/>
      <c r="W9" s="135"/>
    </row>
    <row r="10" spans="1:23">
      <c r="A10" s="40" t="s">
        <v>16</v>
      </c>
      <c r="B10" s="28">
        <v>9</v>
      </c>
      <c r="C10" s="28">
        <v>14</v>
      </c>
      <c r="D10" s="30">
        <v>17</v>
      </c>
      <c r="E10" s="30">
        <v>17</v>
      </c>
      <c r="F10" s="29">
        <f t="shared" si="5"/>
        <v>57</v>
      </c>
      <c r="G10" s="30">
        <v>0</v>
      </c>
      <c r="H10" s="30">
        <v>0</v>
      </c>
      <c r="I10" s="30">
        <v>0</v>
      </c>
      <c r="J10" s="30">
        <v>0</v>
      </c>
      <c r="K10" s="29">
        <f t="shared" si="6"/>
        <v>0</v>
      </c>
      <c r="L10" s="30">
        <v>0</v>
      </c>
      <c r="M10" s="30">
        <v>0</v>
      </c>
      <c r="N10" s="30">
        <v>0</v>
      </c>
      <c r="O10" s="30">
        <v>0</v>
      </c>
      <c r="P10" s="29">
        <f t="shared" si="7"/>
        <v>0</v>
      </c>
      <c r="Q10" s="28">
        <v>7</v>
      </c>
      <c r="R10" s="101">
        <v>10</v>
      </c>
      <c r="S10" s="101">
        <v>10</v>
      </c>
      <c r="T10" s="101">
        <v>10</v>
      </c>
      <c r="U10" s="29">
        <f t="shared" si="4"/>
        <v>37</v>
      </c>
      <c r="V10" s="76"/>
      <c r="W10" s="135"/>
    </row>
    <row r="11" spans="1:23">
      <c r="A11" s="40" t="s">
        <v>12</v>
      </c>
      <c r="B11" s="30">
        <v>0</v>
      </c>
      <c r="C11" s="30">
        <v>0</v>
      </c>
      <c r="D11" s="30">
        <v>0</v>
      </c>
      <c r="E11" s="30">
        <v>0</v>
      </c>
      <c r="F11" s="29">
        <f t="shared" si="5"/>
        <v>0</v>
      </c>
      <c r="G11" s="30">
        <v>0</v>
      </c>
      <c r="H11" s="30">
        <v>0</v>
      </c>
      <c r="I11" s="30">
        <v>0</v>
      </c>
      <c r="J11" s="30">
        <v>0</v>
      </c>
      <c r="K11" s="29">
        <f t="shared" si="6"/>
        <v>0</v>
      </c>
      <c r="L11" s="30">
        <v>0</v>
      </c>
      <c r="M11" s="30">
        <v>0</v>
      </c>
      <c r="N11" s="30">
        <v>0</v>
      </c>
      <c r="O11" s="30">
        <v>0</v>
      </c>
      <c r="P11" s="29">
        <f t="shared" si="7"/>
        <v>0</v>
      </c>
      <c r="Q11" s="30">
        <v>0</v>
      </c>
      <c r="R11" s="30">
        <v>0</v>
      </c>
      <c r="S11" s="30">
        <v>0</v>
      </c>
      <c r="T11" s="30">
        <v>0</v>
      </c>
      <c r="U11" s="29">
        <f t="shared" si="4"/>
        <v>0</v>
      </c>
      <c r="V11" s="76"/>
      <c r="W11" s="135"/>
    </row>
    <row r="12" spans="1:23">
      <c r="A12" s="40" t="s">
        <v>9</v>
      </c>
      <c r="B12" s="28">
        <v>8</v>
      </c>
      <c r="C12" s="30">
        <v>17</v>
      </c>
      <c r="D12" s="30">
        <v>17</v>
      </c>
      <c r="E12" s="30">
        <v>17</v>
      </c>
      <c r="F12" s="29">
        <f t="shared" si="5"/>
        <v>59</v>
      </c>
      <c r="G12" s="30">
        <v>0</v>
      </c>
      <c r="H12" s="30">
        <v>0</v>
      </c>
      <c r="I12" s="30">
        <v>0</v>
      </c>
      <c r="J12" s="30">
        <v>0</v>
      </c>
      <c r="K12" s="29">
        <f t="shared" si="6"/>
        <v>0</v>
      </c>
      <c r="L12" s="48">
        <v>3</v>
      </c>
      <c r="M12" s="101">
        <v>10</v>
      </c>
      <c r="N12" s="101">
        <v>10</v>
      </c>
      <c r="O12" s="102">
        <v>10</v>
      </c>
      <c r="P12" s="29">
        <f t="shared" si="7"/>
        <v>33</v>
      </c>
      <c r="Q12" s="28">
        <v>6</v>
      </c>
      <c r="R12" s="101">
        <v>10</v>
      </c>
      <c r="S12" s="101">
        <v>10</v>
      </c>
      <c r="T12" s="101">
        <v>10</v>
      </c>
      <c r="U12" s="29">
        <f t="shared" si="4"/>
        <v>36</v>
      </c>
      <c r="V12" s="76"/>
      <c r="W12" s="135"/>
    </row>
    <row r="13" spans="1:23" ht="15.75" thickBot="1">
      <c r="A13" s="34"/>
      <c r="B13" s="35"/>
      <c r="C13" s="35"/>
      <c r="D13" s="35"/>
      <c r="E13" s="35"/>
      <c r="F13" s="36"/>
      <c r="G13" s="35"/>
      <c r="H13" s="35"/>
      <c r="I13" s="35"/>
      <c r="J13" s="35"/>
      <c r="K13" s="36"/>
      <c r="L13" s="50"/>
      <c r="M13" s="55"/>
      <c r="N13" s="55"/>
      <c r="O13" s="51"/>
      <c r="P13" s="36"/>
      <c r="Q13" s="35"/>
      <c r="R13" s="35"/>
      <c r="S13" s="35"/>
      <c r="T13" s="49"/>
      <c r="U13" s="36"/>
      <c r="V13" s="36"/>
      <c r="W13" s="38"/>
    </row>
  </sheetData>
  <sheetProtection password="C026" sheet="1" objects="1" scenarios="1"/>
  <mergeCells count="4">
    <mergeCell ref="B1:E1"/>
    <mergeCell ref="G1:J1"/>
    <mergeCell ref="L1:O1"/>
    <mergeCell ref="Q1:T1"/>
  </mergeCells>
  <pageMargins left="0.7" right="0.7" top="0.75" bottom="0.75" header="0.3" footer="0.3"/>
  <pageSetup paperSize="9" orientation="landscape" horizontalDpi="4294967293" verticalDpi="0" r:id="rId1"/>
  <headerFooter>
    <oddHeader>&amp;C&amp;"-,Bold"&amp;14UNDER 15 GIRLS TEAM 2023/24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27"/>
  <sheetViews>
    <sheetView view="pageLayout" workbookViewId="0">
      <selection activeCell="I6" sqref="I6"/>
    </sheetView>
  </sheetViews>
  <sheetFormatPr defaultRowHeight="15"/>
  <cols>
    <col min="1" max="1" width="19.7109375" customWidth="1"/>
    <col min="2" max="2" width="14.7109375" customWidth="1"/>
    <col min="3" max="3" width="10.140625" customWidth="1"/>
    <col min="4" max="4" width="9.28515625" customWidth="1"/>
    <col min="5" max="5" width="9.42578125" customWidth="1"/>
    <col min="6" max="6" width="9.5703125" customWidth="1"/>
    <col min="7" max="7" width="9.28515625" customWidth="1"/>
    <col min="8" max="8" width="9.42578125" customWidth="1"/>
    <col min="9" max="9" width="10.28515625" style="15" customWidth="1"/>
    <col min="10" max="10" width="8.42578125" style="15" customWidth="1"/>
    <col min="11" max="11" width="10.140625" style="12" customWidth="1"/>
  </cols>
  <sheetData>
    <row r="1" spans="1:11" ht="16.5" customHeight="1" thickBot="1">
      <c r="A1" s="2" t="s">
        <v>36</v>
      </c>
      <c r="B1" s="1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120" t="s">
        <v>30</v>
      </c>
      <c r="I1" s="118" t="s">
        <v>155</v>
      </c>
      <c r="J1" s="114" t="s">
        <v>5</v>
      </c>
      <c r="K1" s="116" t="s">
        <v>14</v>
      </c>
    </row>
    <row r="2" spans="1:11" ht="16.5" customHeight="1" thickBot="1">
      <c r="A2" s="65" t="s">
        <v>26</v>
      </c>
      <c r="B2" s="65" t="s">
        <v>7</v>
      </c>
      <c r="C2" s="64" t="s">
        <v>5</v>
      </c>
      <c r="D2" s="11" t="s">
        <v>5</v>
      </c>
      <c r="E2" s="11" t="s">
        <v>5</v>
      </c>
      <c r="F2" s="11" t="s">
        <v>5</v>
      </c>
      <c r="G2" s="11" t="s">
        <v>6</v>
      </c>
      <c r="H2" s="121"/>
      <c r="I2" s="119"/>
      <c r="J2" s="115"/>
      <c r="K2" s="117"/>
    </row>
    <row r="3" spans="1:11" ht="16.5" customHeight="1">
      <c r="A3" s="67" t="s">
        <v>38</v>
      </c>
      <c r="B3" s="62" t="s">
        <v>39</v>
      </c>
      <c r="C3" s="57">
        <v>2</v>
      </c>
      <c r="D3" s="70"/>
      <c r="E3" s="8">
        <v>1</v>
      </c>
      <c r="F3" s="8">
        <v>1</v>
      </c>
      <c r="G3" s="9">
        <f t="shared" ref="G3" si="0">COUNT(C3:F3)</f>
        <v>3</v>
      </c>
      <c r="H3" s="10">
        <f t="shared" ref="H3" si="1">SUM(C3:F3)</f>
        <v>4</v>
      </c>
      <c r="I3" s="17">
        <v>4</v>
      </c>
      <c r="J3" s="14">
        <v>1</v>
      </c>
      <c r="K3" s="47" t="s">
        <v>181</v>
      </c>
    </row>
    <row r="4" spans="1:11" ht="16.5" customHeight="1">
      <c r="A4" s="58" t="s">
        <v>37</v>
      </c>
      <c r="B4" s="61" t="s">
        <v>8</v>
      </c>
      <c r="C4" s="56">
        <v>1</v>
      </c>
      <c r="D4" s="4">
        <v>3</v>
      </c>
      <c r="E4" s="13">
        <v>4</v>
      </c>
      <c r="F4" s="71"/>
      <c r="G4" s="6">
        <f t="shared" ref="G4:G11" si="2">COUNT(C4:F4)</f>
        <v>3</v>
      </c>
      <c r="H4" s="7">
        <f t="shared" ref="H4:H11" si="3">SUM(C4:F4)</f>
        <v>8</v>
      </c>
      <c r="I4" s="18">
        <v>8</v>
      </c>
      <c r="J4" s="16">
        <v>2</v>
      </c>
      <c r="K4" s="47" t="s">
        <v>181</v>
      </c>
    </row>
    <row r="5" spans="1:11" ht="15.75">
      <c r="A5" s="43" t="s">
        <v>40</v>
      </c>
      <c r="B5" s="62" t="s">
        <v>8</v>
      </c>
      <c r="C5" s="56">
        <v>3</v>
      </c>
      <c r="D5" s="71"/>
      <c r="E5" s="4">
        <v>5</v>
      </c>
      <c r="F5" s="4">
        <v>4</v>
      </c>
      <c r="G5" s="6">
        <f t="shared" ref="G5" si="4">COUNT(C5:F5)</f>
        <v>3</v>
      </c>
      <c r="H5" s="7">
        <f t="shared" ref="H5" si="5">SUM(C5:F5)</f>
        <v>12</v>
      </c>
      <c r="I5" s="18">
        <v>12</v>
      </c>
      <c r="J5" s="16">
        <v>3</v>
      </c>
      <c r="K5" s="47" t="s">
        <v>181</v>
      </c>
    </row>
    <row r="6" spans="1:11" ht="15.75">
      <c r="A6" s="43" t="s">
        <v>45</v>
      </c>
      <c r="B6" s="62" t="s">
        <v>8</v>
      </c>
      <c r="C6" s="56">
        <v>7</v>
      </c>
      <c r="D6" s="72"/>
      <c r="E6" s="4">
        <v>2</v>
      </c>
      <c r="F6" s="4">
        <v>3</v>
      </c>
      <c r="G6" s="6">
        <f t="shared" ref="G6" si="6">COUNT(C6:F6)</f>
        <v>3</v>
      </c>
      <c r="H6" s="7">
        <f t="shared" ref="H6" si="7">SUM(C6:F6)</f>
        <v>12</v>
      </c>
      <c r="I6" s="18">
        <v>12</v>
      </c>
      <c r="J6" s="16">
        <v>3</v>
      </c>
      <c r="K6" s="47" t="s">
        <v>181</v>
      </c>
    </row>
    <row r="7" spans="1:11" ht="15.75">
      <c r="A7" s="43" t="s">
        <v>46</v>
      </c>
      <c r="B7" s="62" t="s">
        <v>39</v>
      </c>
      <c r="C7" s="57">
        <v>8</v>
      </c>
      <c r="D7" s="4">
        <v>5</v>
      </c>
      <c r="E7" s="4">
        <v>3</v>
      </c>
      <c r="F7" s="71"/>
      <c r="G7" s="6">
        <f t="shared" ref="G7" si="8">COUNT(C7:F7)</f>
        <v>3</v>
      </c>
      <c r="H7" s="7">
        <f t="shared" ref="H7" si="9">SUM(C7:F7)</f>
        <v>16</v>
      </c>
      <c r="I7" s="18">
        <v>16</v>
      </c>
      <c r="J7" s="16">
        <v>5</v>
      </c>
      <c r="K7" s="47" t="s">
        <v>181</v>
      </c>
    </row>
    <row r="8" spans="1:11" ht="15.75">
      <c r="A8" s="82"/>
      <c r="B8" s="113"/>
      <c r="C8" s="84"/>
      <c r="D8" s="109"/>
      <c r="E8" s="85"/>
      <c r="F8" s="86"/>
      <c r="G8" s="85"/>
      <c r="H8" s="87"/>
      <c r="I8" s="88"/>
      <c r="J8" s="88"/>
      <c r="K8" s="111"/>
    </row>
    <row r="9" spans="1:11" ht="15.75">
      <c r="A9" s="58" t="s">
        <v>156</v>
      </c>
      <c r="B9" s="61" t="s">
        <v>48</v>
      </c>
      <c r="C9" s="74"/>
      <c r="D9" s="4">
        <v>1</v>
      </c>
      <c r="E9" s="71"/>
      <c r="F9" s="71"/>
      <c r="G9" s="6">
        <f t="shared" ref="G9" si="10">COUNT(C9:F9)</f>
        <v>1</v>
      </c>
      <c r="H9" s="7">
        <f t="shared" ref="H9" si="11">SUM(C9:F9)</f>
        <v>1</v>
      </c>
      <c r="I9" s="71"/>
      <c r="J9" s="71"/>
      <c r="K9" s="71"/>
    </row>
    <row r="10" spans="1:11" ht="15.75">
      <c r="A10" s="46" t="s">
        <v>191</v>
      </c>
      <c r="B10" s="137" t="s">
        <v>25</v>
      </c>
      <c r="C10" s="138"/>
      <c r="D10" s="138"/>
      <c r="E10" s="138"/>
      <c r="F10" s="52">
        <v>5</v>
      </c>
      <c r="G10" s="6">
        <f t="shared" ref="G10" si="12">COUNT(C10:F10)</f>
        <v>1</v>
      </c>
      <c r="H10" s="7">
        <f t="shared" ref="H10" si="13">SUM(C10:F10)</f>
        <v>5</v>
      </c>
      <c r="I10" s="71"/>
      <c r="J10" s="71"/>
      <c r="K10" s="71"/>
    </row>
    <row r="11" spans="1:11" ht="15.75">
      <c r="A11" s="43" t="s">
        <v>42</v>
      </c>
      <c r="B11" s="62" t="s">
        <v>8</v>
      </c>
      <c r="C11" s="56">
        <v>5</v>
      </c>
      <c r="D11" s="71"/>
      <c r="E11" s="71"/>
      <c r="F11" s="71"/>
      <c r="G11" s="6">
        <f t="shared" si="2"/>
        <v>1</v>
      </c>
      <c r="H11" s="7">
        <f t="shared" si="3"/>
        <v>5</v>
      </c>
      <c r="I11" s="71"/>
      <c r="J11" s="71"/>
      <c r="K11" s="71"/>
    </row>
    <row r="12" spans="1:11" ht="15.75">
      <c r="A12" s="43" t="s">
        <v>41</v>
      </c>
      <c r="B12" s="62" t="s">
        <v>8</v>
      </c>
      <c r="C12" s="57">
        <v>4</v>
      </c>
      <c r="D12" s="71"/>
      <c r="E12" s="71"/>
      <c r="F12" s="4">
        <v>2</v>
      </c>
      <c r="G12" s="6">
        <f>COUNT(C12:F12)</f>
        <v>2</v>
      </c>
      <c r="H12" s="7">
        <f>SUM(C12:F12)</f>
        <v>6</v>
      </c>
      <c r="I12" s="71"/>
      <c r="J12" s="71"/>
      <c r="K12" s="71"/>
    </row>
    <row r="13" spans="1:11" ht="15.75">
      <c r="A13" s="43" t="s">
        <v>157</v>
      </c>
      <c r="B13" s="62" t="s">
        <v>57</v>
      </c>
      <c r="C13" s="74"/>
      <c r="D13" s="5">
        <v>6</v>
      </c>
      <c r="E13" s="71"/>
      <c r="F13" s="71"/>
      <c r="G13" s="6">
        <f t="shared" ref="G13:G16" si="14">COUNT(C13:F13)</f>
        <v>1</v>
      </c>
      <c r="H13" s="7">
        <f t="shared" ref="H13:H16" si="15">SUM(C13:F13)</f>
        <v>6</v>
      </c>
      <c r="I13" s="71"/>
      <c r="J13" s="71"/>
      <c r="K13" s="71"/>
    </row>
    <row r="14" spans="1:11" ht="15.75">
      <c r="A14" s="46" t="s">
        <v>192</v>
      </c>
      <c r="B14" s="137" t="s">
        <v>11</v>
      </c>
      <c r="C14" s="138"/>
      <c r="D14" s="138"/>
      <c r="E14" s="138"/>
      <c r="F14" s="52">
        <v>7</v>
      </c>
      <c r="G14" s="6">
        <f>COUNT(C14:F14)</f>
        <v>1</v>
      </c>
      <c r="H14" s="7">
        <f>SUM(C14:F14)</f>
        <v>7</v>
      </c>
      <c r="I14" s="71"/>
      <c r="J14" s="71"/>
      <c r="K14" s="71"/>
    </row>
    <row r="15" spans="1:11" ht="15.75">
      <c r="A15" s="43" t="s">
        <v>43</v>
      </c>
      <c r="B15" s="62" t="s">
        <v>44</v>
      </c>
      <c r="C15" s="57">
        <v>6</v>
      </c>
      <c r="D15" s="4">
        <v>2</v>
      </c>
      <c r="E15" s="71"/>
      <c r="F15" s="71"/>
      <c r="G15" s="6">
        <f>COUNT(C15:F15)</f>
        <v>2</v>
      </c>
      <c r="H15" s="7">
        <f>SUM(C15:F15)</f>
        <v>8</v>
      </c>
      <c r="I15" s="71"/>
      <c r="J15" s="71"/>
      <c r="K15" s="71"/>
    </row>
    <row r="16" spans="1:11" ht="15.75">
      <c r="A16" s="43" t="s">
        <v>158</v>
      </c>
      <c r="B16" s="62" t="s">
        <v>8</v>
      </c>
      <c r="C16" s="74"/>
      <c r="D16" s="5">
        <v>8</v>
      </c>
      <c r="E16" s="71"/>
      <c r="F16" s="71"/>
      <c r="G16" s="6">
        <f t="shared" si="14"/>
        <v>1</v>
      </c>
      <c r="H16" s="7">
        <f t="shared" si="15"/>
        <v>8</v>
      </c>
      <c r="I16" s="71"/>
      <c r="J16" s="71"/>
      <c r="K16" s="71"/>
    </row>
    <row r="17" spans="1:11" ht="15.75">
      <c r="A17" s="46" t="s">
        <v>193</v>
      </c>
      <c r="B17" s="137" t="s">
        <v>29</v>
      </c>
      <c r="C17" s="138"/>
      <c r="D17" s="138"/>
      <c r="E17" s="138"/>
      <c r="F17" s="52">
        <v>8</v>
      </c>
      <c r="G17" s="6">
        <f>COUNT(C17:F17)</f>
        <v>1</v>
      </c>
      <c r="H17" s="7">
        <f>SUM(C17:F17)</f>
        <v>8</v>
      </c>
      <c r="I17" s="71"/>
      <c r="J17" s="71"/>
      <c r="K17" s="71"/>
    </row>
    <row r="18" spans="1:11" ht="15.75">
      <c r="A18" s="46" t="s">
        <v>194</v>
      </c>
      <c r="B18" s="137" t="s">
        <v>8</v>
      </c>
      <c r="C18" s="138"/>
      <c r="D18" s="138"/>
      <c r="E18" s="138"/>
      <c r="F18" s="52">
        <v>9</v>
      </c>
      <c r="G18" s="6">
        <f>COUNT(C18:F18)</f>
        <v>1</v>
      </c>
      <c r="H18" s="7">
        <f>SUM(C18:F18)</f>
        <v>9</v>
      </c>
      <c r="I18" s="71"/>
      <c r="J18" s="71"/>
      <c r="K18" s="71"/>
    </row>
    <row r="19" spans="1:11" ht="15.75">
      <c r="A19" s="43" t="s">
        <v>50</v>
      </c>
      <c r="B19" s="62" t="s">
        <v>39</v>
      </c>
      <c r="C19" s="56">
        <v>11</v>
      </c>
      <c r="D19" s="72"/>
      <c r="E19" s="71"/>
      <c r="F19" s="71"/>
      <c r="G19" s="6">
        <f>COUNT(C19:F19)</f>
        <v>1</v>
      </c>
      <c r="H19" s="7">
        <f>SUM(C19:F19)</f>
        <v>11</v>
      </c>
      <c r="I19" s="71"/>
      <c r="J19" s="71"/>
      <c r="K19" s="71"/>
    </row>
    <row r="20" spans="1:11" ht="15.75">
      <c r="A20" s="43" t="s">
        <v>47</v>
      </c>
      <c r="B20" s="62" t="s">
        <v>48</v>
      </c>
      <c r="C20" s="56">
        <v>9</v>
      </c>
      <c r="D20" s="4">
        <v>4</v>
      </c>
      <c r="E20" s="71"/>
      <c r="F20" s="71"/>
      <c r="G20" s="6">
        <f>COUNT(C20:F20)</f>
        <v>2</v>
      </c>
      <c r="H20" s="7">
        <f>SUM(C20:F20)</f>
        <v>13</v>
      </c>
      <c r="I20" s="71"/>
      <c r="J20" s="71"/>
      <c r="K20" s="71"/>
    </row>
    <row r="21" spans="1:11" ht="15.75">
      <c r="A21" s="43" t="s">
        <v>52</v>
      </c>
      <c r="B21" s="62" t="s">
        <v>10</v>
      </c>
      <c r="C21" s="57">
        <v>13</v>
      </c>
      <c r="D21" s="71"/>
      <c r="E21" s="71"/>
      <c r="F21" s="71"/>
      <c r="G21" s="6">
        <f>COUNT(C21:F21)</f>
        <v>1</v>
      </c>
      <c r="H21" s="7">
        <f>SUM(C21:F21)</f>
        <v>13</v>
      </c>
      <c r="I21" s="71"/>
      <c r="J21" s="71"/>
      <c r="K21" s="71"/>
    </row>
    <row r="22" spans="1:11" ht="15.75">
      <c r="A22" s="46" t="s">
        <v>53</v>
      </c>
      <c r="B22" s="66" t="s">
        <v>10</v>
      </c>
      <c r="C22" s="56">
        <v>14</v>
      </c>
      <c r="D22" s="72"/>
      <c r="E22" s="71"/>
      <c r="F22" s="71"/>
      <c r="G22" s="6">
        <f t="shared" ref="G22" si="16">COUNT(C22:F22)</f>
        <v>1</v>
      </c>
      <c r="H22" s="7">
        <f t="shared" ref="H22" si="17">SUM(C22:F22)</f>
        <v>14</v>
      </c>
      <c r="I22" s="71"/>
      <c r="J22" s="71"/>
      <c r="K22" s="71"/>
    </row>
    <row r="23" spans="1:11" ht="15.75">
      <c r="A23" s="43" t="s">
        <v>55</v>
      </c>
      <c r="B23" s="60" t="s">
        <v>39</v>
      </c>
      <c r="C23" s="57">
        <v>16</v>
      </c>
      <c r="D23" s="73"/>
      <c r="E23" s="71"/>
      <c r="F23" s="71"/>
      <c r="G23" s="6">
        <f t="shared" ref="G23" si="18">COUNT(C23:F23)</f>
        <v>1</v>
      </c>
      <c r="H23" s="7">
        <f t="shared" ref="H23" si="19">SUM(C23:F23)</f>
        <v>16</v>
      </c>
      <c r="I23" s="71"/>
      <c r="J23" s="71"/>
      <c r="K23" s="71"/>
    </row>
    <row r="24" spans="1:11" ht="15.75">
      <c r="A24" s="43" t="s">
        <v>49</v>
      </c>
      <c r="B24" s="62" t="s">
        <v>10</v>
      </c>
      <c r="C24" s="56">
        <v>10</v>
      </c>
      <c r="D24" s="5">
        <v>7</v>
      </c>
      <c r="E24" s="71"/>
      <c r="F24" s="71"/>
      <c r="G24" s="6">
        <f>COUNT(C24:F24)</f>
        <v>2</v>
      </c>
      <c r="H24" s="7">
        <f>SUM(C24:F24)</f>
        <v>17</v>
      </c>
      <c r="I24" s="71"/>
      <c r="J24" s="71"/>
      <c r="K24" s="71"/>
    </row>
    <row r="25" spans="1:11" ht="15.75">
      <c r="A25" s="43" t="s">
        <v>51</v>
      </c>
      <c r="B25" s="62" t="s">
        <v>8</v>
      </c>
      <c r="C25" s="57">
        <v>12</v>
      </c>
      <c r="D25" s="72"/>
      <c r="E25" s="71"/>
      <c r="F25" s="5">
        <v>6</v>
      </c>
      <c r="G25" s="6">
        <f>COUNT(C25:F25)</f>
        <v>2</v>
      </c>
      <c r="H25" s="7">
        <f>SUM(C25:F25)</f>
        <v>18</v>
      </c>
      <c r="I25" s="71"/>
      <c r="J25" s="71"/>
      <c r="K25" s="71"/>
    </row>
    <row r="26" spans="1:11" ht="15.75">
      <c r="A26" s="43" t="s">
        <v>54</v>
      </c>
      <c r="B26" s="60" t="s">
        <v>8</v>
      </c>
      <c r="C26" s="57">
        <v>15</v>
      </c>
      <c r="D26" s="5">
        <v>9</v>
      </c>
      <c r="E26" s="71"/>
      <c r="F26" s="71"/>
      <c r="G26" s="6">
        <f>COUNT(C26:F26)</f>
        <v>2</v>
      </c>
      <c r="H26" s="7">
        <f>SUM(C26:F26)</f>
        <v>24</v>
      </c>
      <c r="I26" s="71"/>
      <c r="J26" s="71"/>
      <c r="K26" s="71"/>
    </row>
    <row r="27" spans="1:11" ht="15.75" thickBot="1">
      <c r="A27" s="45"/>
      <c r="B27" s="63"/>
      <c r="C27" s="63"/>
      <c r="D27" s="45"/>
      <c r="E27" s="45"/>
      <c r="F27" s="45"/>
      <c r="G27" s="45"/>
      <c r="H27" s="45"/>
      <c r="I27" s="19"/>
      <c r="J27" s="19"/>
      <c r="K27" s="20"/>
    </row>
  </sheetData>
  <sheetProtection password="C026" sheet="1" objects="1" scenarios="1"/>
  <mergeCells count="4">
    <mergeCell ref="I1:I2"/>
    <mergeCell ref="J1:J2"/>
    <mergeCell ref="K1:K2"/>
    <mergeCell ref="H1:H2"/>
  </mergeCells>
  <pageMargins left="0.31496062992125984" right="0.31496062992125984" top="0.55118110236220474" bottom="0.55118110236220474" header="0.31496062992125984" footer="0.31496062992125984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13"/>
  <sheetViews>
    <sheetView tabSelected="1" view="pageLayout" workbookViewId="0">
      <selection activeCell="W3" sqref="W3:W4"/>
    </sheetView>
  </sheetViews>
  <sheetFormatPr defaultColWidth="9.140625" defaultRowHeight="15"/>
  <cols>
    <col min="1" max="1" width="10.5703125" customWidth="1"/>
    <col min="2" max="5" width="4.85546875" customWidth="1"/>
    <col min="6" max="6" width="5.42578125" customWidth="1"/>
    <col min="7" max="10" width="4.85546875" customWidth="1"/>
    <col min="11" max="11" width="5.7109375" customWidth="1"/>
    <col min="12" max="15" width="4.85546875" customWidth="1"/>
    <col min="16" max="16" width="5.7109375" customWidth="1"/>
    <col min="17" max="20" width="4.85546875" customWidth="1"/>
    <col min="21" max="21" width="6.140625" customWidth="1"/>
    <col min="22" max="22" width="5.85546875" customWidth="1"/>
    <col min="23" max="23" width="6.7109375" customWidth="1"/>
  </cols>
  <sheetData>
    <row r="1" spans="1:23" ht="24" thickBot="1">
      <c r="A1" s="39" t="s">
        <v>15</v>
      </c>
      <c r="B1" s="122" t="s">
        <v>17</v>
      </c>
      <c r="C1" s="122"/>
      <c r="D1" s="122"/>
      <c r="E1" s="122"/>
      <c r="F1" s="21" t="s">
        <v>18</v>
      </c>
      <c r="G1" s="122" t="s">
        <v>19</v>
      </c>
      <c r="H1" s="122"/>
      <c r="I1" s="122"/>
      <c r="J1" s="122"/>
      <c r="K1" s="21" t="s">
        <v>20</v>
      </c>
      <c r="L1" s="125" t="s">
        <v>21</v>
      </c>
      <c r="M1" s="126"/>
      <c r="N1" s="126"/>
      <c r="O1" s="127"/>
      <c r="P1" s="21" t="s">
        <v>22</v>
      </c>
      <c r="Q1" s="123" t="s">
        <v>23</v>
      </c>
      <c r="R1" s="122"/>
      <c r="S1" s="122"/>
      <c r="T1" s="124"/>
      <c r="U1" s="21" t="s">
        <v>24</v>
      </c>
      <c r="V1" s="22" t="s">
        <v>28</v>
      </c>
      <c r="W1" s="23" t="s">
        <v>27</v>
      </c>
    </row>
    <row r="2" spans="1:23">
      <c r="A2" s="32"/>
      <c r="B2" s="26"/>
      <c r="C2" s="26"/>
      <c r="D2" s="26"/>
      <c r="E2" s="26"/>
      <c r="F2" s="33"/>
      <c r="G2" s="26"/>
      <c r="H2" s="26"/>
      <c r="I2" s="26"/>
      <c r="J2" s="26"/>
      <c r="K2" s="33"/>
      <c r="L2" s="25"/>
      <c r="M2" s="26"/>
      <c r="N2" s="26"/>
      <c r="O2" s="27"/>
      <c r="P2" s="130"/>
      <c r="Q2" s="25"/>
      <c r="R2" s="26"/>
      <c r="S2" s="26"/>
      <c r="T2" s="26"/>
      <c r="U2" s="33"/>
      <c r="V2" s="33"/>
      <c r="W2" s="33"/>
    </row>
    <row r="3" spans="1:23">
      <c r="A3" s="24" t="s">
        <v>8</v>
      </c>
      <c r="B3" s="28">
        <v>1</v>
      </c>
      <c r="C3" s="28">
        <v>3</v>
      </c>
      <c r="D3" s="28">
        <v>4</v>
      </c>
      <c r="E3" s="28">
        <v>5</v>
      </c>
      <c r="F3" s="29">
        <f t="shared" ref="F3:F4" si="0">SUM(B3:E3)</f>
        <v>13</v>
      </c>
      <c r="G3" s="28">
        <v>3</v>
      </c>
      <c r="H3" s="28">
        <v>8</v>
      </c>
      <c r="I3" s="28">
        <v>9</v>
      </c>
      <c r="J3" s="30">
        <v>10</v>
      </c>
      <c r="K3" s="29">
        <f t="shared" ref="K3:K4" si="1">SUM(G3:J3)</f>
        <v>30</v>
      </c>
      <c r="L3" s="48">
        <v>2</v>
      </c>
      <c r="M3" s="53">
        <v>4</v>
      </c>
      <c r="N3" s="53">
        <v>5</v>
      </c>
      <c r="O3" s="79">
        <v>7</v>
      </c>
      <c r="P3" s="48">
        <f t="shared" ref="P3:P4" si="2">SUM(L3:O3)</f>
        <v>18</v>
      </c>
      <c r="Q3" s="131">
        <v>2</v>
      </c>
      <c r="R3" s="28">
        <v>3</v>
      </c>
      <c r="S3" s="28">
        <v>4</v>
      </c>
      <c r="T3" s="28">
        <v>6</v>
      </c>
      <c r="U3" s="29">
        <f>SUM(Q3:T3)</f>
        <v>15</v>
      </c>
      <c r="V3" s="31">
        <f>SUM(F3+K3+P3+U3)</f>
        <v>76</v>
      </c>
      <c r="W3" s="136">
        <v>1</v>
      </c>
    </row>
    <row r="4" spans="1:23">
      <c r="A4" s="40" t="s">
        <v>16</v>
      </c>
      <c r="B4" s="28">
        <v>2</v>
      </c>
      <c r="C4" s="28">
        <v>8</v>
      </c>
      <c r="D4" s="28">
        <v>11</v>
      </c>
      <c r="E4" s="28">
        <v>16</v>
      </c>
      <c r="F4" s="29">
        <f t="shared" si="0"/>
        <v>37</v>
      </c>
      <c r="G4" s="28">
        <v>5</v>
      </c>
      <c r="H4" s="30">
        <v>10</v>
      </c>
      <c r="I4" s="30">
        <v>10</v>
      </c>
      <c r="J4" s="30">
        <v>10</v>
      </c>
      <c r="K4" s="29">
        <f t="shared" si="1"/>
        <v>35</v>
      </c>
      <c r="L4" s="48">
        <v>1</v>
      </c>
      <c r="M4" s="53">
        <v>3</v>
      </c>
      <c r="N4" s="78">
        <v>7</v>
      </c>
      <c r="O4" s="79">
        <v>7</v>
      </c>
      <c r="P4" s="48">
        <f t="shared" si="2"/>
        <v>18</v>
      </c>
      <c r="Q4" s="131">
        <v>1</v>
      </c>
      <c r="R4" s="30">
        <v>10</v>
      </c>
      <c r="S4" s="30">
        <v>10</v>
      </c>
      <c r="T4" s="30">
        <v>10</v>
      </c>
      <c r="U4" s="29">
        <f>SUM(Q4:T4)</f>
        <v>31</v>
      </c>
      <c r="V4" s="31">
        <f>SUM(F4+K4+P4+U4)</f>
        <v>121</v>
      </c>
      <c r="W4" s="136">
        <v>2</v>
      </c>
    </row>
    <row r="5" spans="1:23">
      <c r="A5" s="24" t="s">
        <v>11</v>
      </c>
      <c r="B5" s="28">
        <v>6</v>
      </c>
      <c r="C5" s="30">
        <v>17</v>
      </c>
      <c r="D5" s="30">
        <v>17</v>
      </c>
      <c r="E5" s="30">
        <v>17</v>
      </c>
      <c r="F5" s="29">
        <f t="shared" ref="F5:F12" si="3">SUM(B5:E5)</f>
        <v>57</v>
      </c>
      <c r="G5" s="28">
        <v>2</v>
      </c>
      <c r="H5" s="30">
        <v>10</v>
      </c>
      <c r="I5" s="30">
        <v>10</v>
      </c>
      <c r="J5" s="30">
        <v>10</v>
      </c>
      <c r="K5" s="29">
        <f t="shared" ref="K5:K12" si="4">SUM(G5:J5)</f>
        <v>32</v>
      </c>
      <c r="L5" s="30">
        <v>0</v>
      </c>
      <c r="M5" s="30">
        <v>0</v>
      </c>
      <c r="N5" s="30">
        <v>0</v>
      </c>
      <c r="O5" s="30">
        <v>0</v>
      </c>
      <c r="P5" s="48">
        <f t="shared" ref="P5:P12" si="5">SUM(L5:O5)</f>
        <v>0</v>
      </c>
      <c r="Q5" s="131">
        <v>7</v>
      </c>
      <c r="R5" s="30">
        <v>10</v>
      </c>
      <c r="S5" s="30">
        <v>10</v>
      </c>
      <c r="T5" s="30">
        <v>10</v>
      </c>
      <c r="U5" s="29">
        <f t="shared" ref="U5:U12" si="6">SUM(Q5:T5)</f>
        <v>37</v>
      </c>
      <c r="V5" s="76"/>
      <c r="W5" s="135"/>
    </row>
    <row r="6" spans="1:23">
      <c r="A6" s="40" t="s">
        <v>10</v>
      </c>
      <c r="B6" s="28">
        <v>10</v>
      </c>
      <c r="C6" s="28">
        <v>13</v>
      </c>
      <c r="D6" s="28">
        <v>14</v>
      </c>
      <c r="E6" s="30">
        <v>17</v>
      </c>
      <c r="F6" s="29">
        <f t="shared" si="3"/>
        <v>54</v>
      </c>
      <c r="G6" s="28">
        <v>7</v>
      </c>
      <c r="H6" s="30">
        <v>10</v>
      </c>
      <c r="I6" s="30">
        <v>10</v>
      </c>
      <c r="J6" s="30">
        <v>10</v>
      </c>
      <c r="K6" s="29">
        <f t="shared" si="4"/>
        <v>37</v>
      </c>
      <c r="L6" s="30">
        <v>0</v>
      </c>
      <c r="M6" s="30">
        <v>0</v>
      </c>
      <c r="N6" s="30">
        <v>0</v>
      </c>
      <c r="O6" s="30">
        <v>0</v>
      </c>
      <c r="P6" s="48">
        <f t="shared" si="5"/>
        <v>0</v>
      </c>
      <c r="Q6" s="134">
        <v>0</v>
      </c>
      <c r="R6" s="30">
        <v>0</v>
      </c>
      <c r="S6" s="30">
        <v>0</v>
      </c>
      <c r="T6" s="30">
        <v>0</v>
      </c>
      <c r="U6" s="29">
        <f t="shared" si="6"/>
        <v>0</v>
      </c>
      <c r="V6" s="76"/>
      <c r="W6" s="135"/>
    </row>
    <row r="7" spans="1:23">
      <c r="A7" s="40" t="s">
        <v>13</v>
      </c>
      <c r="B7" s="30">
        <v>0</v>
      </c>
      <c r="C7" s="30">
        <v>0</v>
      </c>
      <c r="D7" s="30">
        <v>0</v>
      </c>
      <c r="E7" s="30">
        <v>0</v>
      </c>
      <c r="F7" s="29">
        <f t="shared" si="3"/>
        <v>0</v>
      </c>
      <c r="G7" s="28">
        <v>6</v>
      </c>
      <c r="H7" s="30">
        <v>10</v>
      </c>
      <c r="I7" s="30">
        <v>10</v>
      </c>
      <c r="J7" s="30">
        <v>10</v>
      </c>
      <c r="K7" s="29">
        <f>SUM(G7:J7)</f>
        <v>36</v>
      </c>
      <c r="L7" s="30">
        <v>0</v>
      </c>
      <c r="M7" s="30">
        <v>0</v>
      </c>
      <c r="N7" s="30">
        <v>0</v>
      </c>
      <c r="O7" s="30">
        <v>0</v>
      </c>
      <c r="P7" s="48">
        <f t="shared" si="5"/>
        <v>0</v>
      </c>
      <c r="Q7" s="134">
        <v>0</v>
      </c>
      <c r="R7" s="30">
        <v>0</v>
      </c>
      <c r="S7" s="30">
        <v>0</v>
      </c>
      <c r="T7" s="30">
        <v>0</v>
      </c>
      <c r="U7" s="29">
        <f t="shared" si="6"/>
        <v>0</v>
      </c>
      <c r="V7" s="76"/>
      <c r="W7" s="135"/>
    </row>
    <row r="8" spans="1:23">
      <c r="A8" s="40" t="s">
        <v>29</v>
      </c>
      <c r="B8" s="30">
        <v>0</v>
      </c>
      <c r="C8" s="30">
        <v>0</v>
      </c>
      <c r="D8" s="30">
        <v>0</v>
      </c>
      <c r="E8" s="30">
        <v>0</v>
      </c>
      <c r="F8" s="29">
        <f t="shared" si="3"/>
        <v>0</v>
      </c>
      <c r="G8" s="30">
        <v>0</v>
      </c>
      <c r="H8" s="30">
        <v>0</v>
      </c>
      <c r="I8" s="30">
        <v>0</v>
      </c>
      <c r="J8" s="30">
        <v>0</v>
      </c>
      <c r="K8" s="29">
        <f t="shared" si="4"/>
        <v>0</v>
      </c>
      <c r="L8" s="30">
        <v>0</v>
      </c>
      <c r="M8" s="30">
        <v>0</v>
      </c>
      <c r="N8" s="30">
        <v>0</v>
      </c>
      <c r="O8" s="30">
        <v>0</v>
      </c>
      <c r="P8" s="48">
        <f t="shared" si="5"/>
        <v>0</v>
      </c>
      <c r="Q8" s="131">
        <v>8</v>
      </c>
      <c r="R8" s="30">
        <v>0</v>
      </c>
      <c r="S8" s="30">
        <v>0</v>
      </c>
      <c r="T8" s="30">
        <v>0</v>
      </c>
      <c r="U8" s="29">
        <f t="shared" si="6"/>
        <v>8</v>
      </c>
      <c r="V8" s="76"/>
      <c r="W8" s="135"/>
    </row>
    <row r="9" spans="1:23">
      <c r="A9" s="40" t="s">
        <v>12</v>
      </c>
      <c r="B9" s="30">
        <v>0</v>
      </c>
      <c r="C9" s="30">
        <v>0</v>
      </c>
      <c r="D9" s="30">
        <v>0</v>
      </c>
      <c r="E9" s="30">
        <v>0</v>
      </c>
      <c r="F9" s="29">
        <f t="shared" si="3"/>
        <v>0</v>
      </c>
      <c r="G9" s="30">
        <v>0</v>
      </c>
      <c r="H9" s="30">
        <v>0</v>
      </c>
      <c r="I9" s="30">
        <v>0</v>
      </c>
      <c r="J9" s="30">
        <v>0</v>
      </c>
      <c r="K9" s="29">
        <f t="shared" si="4"/>
        <v>0</v>
      </c>
      <c r="L9" s="30">
        <v>0</v>
      </c>
      <c r="M9" s="30">
        <v>0</v>
      </c>
      <c r="N9" s="30">
        <v>0</v>
      </c>
      <c r="O9" s="30">
        <v>0</v>
      </c>
      <c r="P9" s="48">
        <f t="shared" si="5"/>
        <v>0</v>
      </c>
      <c r="Q9" s="134">
        <v>0</v>
      </c>
      <c r="R9" s="30">
        <v>0</v>
      </c>
      <c r="S9" s="30">
        <v>0</v>
      </c>
      <c r="T9" s="30">
        <v>0</v>
      </c>
      <c r="U9" s="29">
        <f t="shared" si="6"/>
        <v>0</v>
      </c>
      <c r="V9" s="76"/>
      <c r="W9" s="135"/>
    </row>
    <row r="10" spans="1:23">
      <c r="A10" s="40" t="s">
        <v>48</v>
      </c>
      <c r="B10" s="41">
        <v>9</v>
      </c>
      <c r="C10" s="30">
        <v>17</v>
      </c>
      <c r="D10" s="30">
        <v>17</v>
      </c>
      <c r="E10" s="30">
        <v>17</v>
      </c>
      <c r="F10" s="29">
        <f t="shared" ref="F10" si="7">SUM(B10:E10)</f>
        <v>60</v>
      </c>
      <c r="G10" s="28">
        <v>1</v>
      </c>
      <c r="H10" s="28">
        <v>4</v>
      </c>
      <c r="I10" s="30">
        <v>10</v>
      </c>
      <c r="J10" s="30">
        <v>10</v>
      </c>
      <c r="K10" s="29">
        <f t="shared" ref="K10" si="8">SUM(G10:J10)</f>
        <v>25</v>
      </c>
      <c r="L10" s="30">
        <v>0</v>
      </c>
      <c r="M10" s="30">
        <v>0</v>
      </c>
      <c r="N10" s="30">
        <v>0</v>
      </c>
      <c r="O10" s="30">
        <v>0</v>
      </c>
      <c r="P10" s="48">
        <f t="shared" ref="P10" si="9">SUM(L10:O10)</f>
        <v>0</v>
      </c>
      <c r="Q10" s="134">
        <v>0</v>
      </c>
      <c r="R10" s="30">
        <v>0</v>
      </c>
      <c r="S10" s="30">
        <v>0</v>
      </c>
      <c r="T10" s="30">
        <v>0</v>
      </c>
      <c r="U10" s="29">
        <f t="shared" si="6"/>
        <v>0</v>
      </c>
      <c r="V10" s="76"/>
      <c r="W10" s="135"/>
    </row>
    <row r="11" spans="1:23">
      <c r="A11" s="40" t="s">
        <v>25</v>
      </c>
      <c r="B11" s="30">
        <v>0</v>
      </c>
      <c r="C11" s="30">
        <v>0</v>
      </c>
      <c r="D11" s="30">
        <v>0</v>
      </c>
      <c r="E11" s="30">
        <v>0</v>
      </c>
      <c r="F11" s="29">
        <f t="shared" si="3"/>
        <v>0</v>
      </c>
      <c r="G11" s="30">
        <v>0</v>
      </c>
      <c r="H11" s="30">
        <v>0</v>
      </c>
      <c r="I11" s="30">
        <v>0</v>
      </c>
      <c r="J11" s="30">
        <v>0</v>
      </c>
      <c r="K11" s="29">
        <f t="shared" si="4"/>
        <v>0</v>
      </c>
      <c r="L11" s="30">
        <v>0</v>
      </c>
      <c r="M11" s="30">
        <v>0</v>
      </c>
      <c r="N11" s="30">
        <v>0</v>
      </c>
      <c r="O11" s="30">
        <v>0</v>
      </c>
      <c r="P11" s="48">
        <f t="shared" si="5"/>
        <v>0</v>
      </c>
      <c r="Q11" s="131">
        <v>5</v>
      </c>
      <c r="R11" s="30">
        <v>0</v>
      </c>
      <c r="S11" s="30">
        <v>0</v>
      </c>
      <c r="T11" s="30">
        <v>0</v>
      </c>
      <c r="U11" s="29">
        <f t="shared" si="6"/>
        <v>5</v>
      </c>
      <c r="V11" s="76"/>
      <c r="W11" s="135"/>
    </row>
    <row r="12" spans="1:23">
      <c r="A12" s="40" t="s">
        <v>9</v>
      </c>
      <c r="B12" s="30">
        <v>0</v>
      </c>
      <c r="C12" s="30">
        <v>0</v>
      </c>
      <c r="D12" s="30">
        <v>0</v>
      </c>
      <c r="E12" s="30">
        <v>0</v>
      </c>
      <c r="F12" s="29">
        <f t="shared" si="3"/>
        <v>0</v>
      </c>
      <c r="G12" s="30">
        <v>0</v>
      </c>
      <c r="H12" s="30">
        <v>0</v>
      </c>
      <c r="I12" s="30">
        <v>0</v>
      </c>
      <c r="J12" s="30">
        <v>0</v>
      </c>
      <c r="K12" s="29">
        <f t="shared" si="4"/>
        <v>0</v>
      </c>
      <c r="L12" s="30">
        <v>0</v>
      </c>
      <c r="M12" s="30">
        <v>0</v>
      </c>
      <c r="N12" s="30">
        <v>0</v>
      </c>
      <c r="O12" s="30">
        <v>0</v>
      </c>
      <c r="P12" s="48">
        <f t="shared" si="5"/>
        <v>0</v>
      </c>
      <c r="Q12" s="134">
        <v>0</v>
      </c>
      <c r="R12" s="30">
        <v>0</v>
      </c>
      <c r="S12" s="30">
        <v>0</v>
      </c>
      <c r="T12" s="30">
        <v>0</v>
      </c>
      <c r="U12" s="29">
        <f t="shared" si="6"/>
        <v>0</v>
      </c>
      <c r="V12" s="76"/>
      <c r="W12" s="135"/>
    </row>
    <row r="13" spans="1:23" ht="15.75" thickBot="1">
      <c r="A13" s="34"/>
      <c r="B13" s="35"/>
      <c r="C13" s="35"/>
      <c r="D13" s="35"/>
      <c r="E13" s="35"/>
      <c r="F13" s="36"/>
      <c r="G13" s="35"/>
      <c r="H13" s="35"/>
      <c r="I13" s="35"/>
      <c r="J13" s="35"/>
      <c r="K13" s="36"/>
      <c r="L13" s="50"/>
      <c r="M13" s="55"/>
      <c r="N13" s="55"/>
      <c r="O13" s="51"/>
      <c r="P13" s="50"/>
      <c r="Q13" s="37"/>
      <c r="R13" s="35"/>
      <c r="S13" s="35"/>
      <c r="T13" s="35"/>
      <c r="U13" s="36"/>
      <c r="V13" s="38"/>
      <c r="W13" s="38"/>
    </row>
  </sheetData>
  <sheetProtection password="C026" sheet="1" objects="1" scenarios="1"/>
  <mergeCells count="4">
    <mergeCell ref="B1:E1"/>
    <mergeCell ref="G1:J1"/>
    <mergeCell ref="L1:O1"/>
    <mergeCell ref="Q1:T1"/>
  </mergeCells>
  <pageMargins left="0.7" right="0.7" top="0.75" bottom="0.75" header="0.3" footer="0.3"/>
  <pageSetup paperSize="9" orientation="landscape" horizontalDpi="4294967293" verticalDpi="0" r:id="rId1"/>
  <headerFooter>
    <oddHeader>&amp;C&amp;"-,Bold"&amp;14UNDER 15 BOYS TEAM 2023/24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12"/>
  <sheetViews>
    <sheetView view="pageLayout" workbookViewId="0">
      <selection activeCell="W3" sqref="W3:W5"/>
    </sheetView>
  </sheetViews>
  <sheetFormatPr defaultColWidth="9.140625" defaultRowHeight="15"/>
  <cols>
    <col min="1" max="1" width="10.5703125" customWidth="1"/>
    <col min="2" max="5" width="4.85546875" customWidth="1"/>
    <col min="6" max="6" width="5.42578125" customWidth="1"/>
    <col min="7" max="10" width="4.85546875" customWidth="1"/>
    <col min="11" max="11" width="5.7109375" customWidth="1"/>
    <col min="12" max="15" width="4.85546875" customWidth="1"/>
    <col min="16" max="16" width="5.7109375" customWidth="1"/>
    <col min="17" max="20" width="4.85546875" customWidth="1"/>
    <col min="21" max="22" width="6.140625" customWidth="1"/>
    <col min="23" max="23" width="6.7109375" customWidth="1"/>
  </cols>
  <sheetData>
    <row r="1" spans="1:23" ht="24" thickBot="1">
      <c r="A1" s="39" t="s">
        <v>15</v>
      </c>
      <c r="B1" s="122" t="s">
        <v>17</v>
      </c>
      <c r="C1" s="122"/>
      <c r="D1" s="122"/>
      <c r="E1" s="122"/>
      <c r="F1" s="21" t="s">
        <v>18</v>
      </c>
      <c r="G1" s="122" t="s">
        <v>19</v>
      </c>
      <c r="H1" s="122"/>
      <c r="I1" s="122"/>
      <c r="J1" s="122"/>
      <c r="K1" s="21" t="s">
        <v>20</v>
      </c>
      <c r="L1" s="125" t="s">
        <v>21</v>
      </c>
      <c r="M1" s="126"/>
      <c r="N1" s="126"/>
      <c r="O1" s="127"/>
      <c r="P1" s="21" t="s">
        <v>22</v>
      </c>
      <c r="Q1" s="123" t="s">
        <v>23</v>
      </c>
      <c r="R1" s="122"/>
      <c r="S1" s="122"/>
      <c r="T1" s="124"/>
      <c r="U1" s="21" t="s">
        <v>24</v>
      </c>
      <c r="V1" s="22" t="s">
        <v>28</v>
      </c>
      <c r="W1" s="23" t="s">
        <v>27</v>
      </c>
    </row>
    <row r="2" spans="1:23">
      <c r="A2" s="32"/>
      <c r="B2" s="26"/>
      <c r="C2" s="26"/>
      <c r="D2" s="26"/>
      <c r="E2" s="26"/>
      <c r="F2" s="33"/>
      <c r="G2" s="26"/>
      <c r="H2" s="26"/>
      <c r="I2" s="26"/>
      <c r="J2" s="26"/>
      <c r="K2" s="33"/>
      <c r="L2" s="25"/>
      <c r="M2" s="26"/>
      <c r="N2" s="26"/>
      <c r="O2" s="27"/>
      <c r="P2" s="33"/>
      <c r="Q2" s="26"/>
      <c r="R2" s="26"/>
      <c r="S2" s="26"/>
      <c r="T2" s="26"/>
      <c r="U2" s="33"/>
      <c r="V2" s="33"/>
      <c r="W2" s="33"/>
    </row>
    <row r="3" spans="1:23">
      <c r="A3" s="40" t="s">
        <v>16</v>
      </c>
      <c r="B3" s="28">
        <v>4</v>
      </c>
      <c r="C3" s="28">
        <v>5</v>
      </c>
      <c r="D3" s="28">
        <v>8</v>
      </c>
      <c r="E3" s="28">
        <v>12</v>
      </c>
      <c r="F3" s="29">
        <f t="shared" ref="F3:F4" si="0">SUM(B3:E3)</f>
        <v>29</v>
      </c>
      <c r="G3" s="28">
        <v>4</v>
      </c>
      <c r="H3" s="28">
        <v>5</v>
      </c>
      <c r="I3" s="28">
        <v>6</v>
      </c>
      <c r="J3" s="28">
        <v>7</v>
      </c>
      <c r="K3" s="29">
        <f t="shared" ref="K3:K4" si="1">SUM(G3:J3)</f>
        <v>22</v>
      </c>
      <c r="L3" s="103">
        <v>3</v>
      </c>
      <c r="M3" s="99">
        <v>5</v>
      </c>
      <c r="N3" s="99">
        <v>6</v>
      </c>
      <c r="O3" s="102">
        <v>8</v>
      </c>
      <c r="P3" s="29">
        <f t="shared" ref="P3:P5" si="2">SUM(L3:O3)</f>
        <v>22</v>
      </c>
      <c r="Q3" s="28">
        <v>4</v>
      </c>
      <c r="R3" s="28">
        <v>6</v>
      </c>
      <c r="S3" s="28">
        <v>8</v>
      </c>
      <c r="T3" s="30">
        <v>12</v>
      </c>
      <c r="U3" s="29">
        <f t="shared" ref="U3:U11" si="3">SUM(Q3:T3)</f>
        <v>30</v>
      </c>
      <c r="V3" s="31">
        <f>SUM(P3,K3,F3, U3)</f>
        <v>103</v>
      </c>
      <c r="W3" s="136">
        <v>1</v>
      </c>
    </row>
    <row r="4" spans="1:23">
      <c r="A4" s="24" t="s">
        <v>8</v>
      </c>
      <c r="B4" s="28">
        <v>2</v>
      </c>
      <c r="C4" s="28">
        <v>3</v>
      </c>
      <c r="D4" s="28">
        <v>6</v>
      </c>
      <c r="E4" s="28">
        <v>11</v>
      </c>
      <c r="F4" s="29">
        <f t="shared" si="0"/>
        <v>22</v>
      </c>
      <c r="G4" s="28">
        <v>2</v>
      </c>
      <c r="H4" s="28">
        <v>3</v>
      </c>
      <c r="I4" s="30">
        <v>15</v>
      </c>
      <c r="J4" s="30">
        <v>15</v>
      </c>
      <c r="K4" s="29">
        <f t="shared" si="1"/>
        <v>35</v>
      </c>
      <c r="L4" s="48">
        <v>2</v>
      </c>
      <c r="M4" s="101">
        <v>8</v>
      </c>
      <c r="N4" s="101">
        <v>8</v>
      </c>
      <c r="O4" s="102">
        <v>8</v>
      </c>
      <c r="P4" s="29">
        <f t="shared" si="2"/>
        <v>26</v>
      </c>
      <c r="Q4" s="28">
        <v>2</v>
      </c>
      <c r="R4" s="28">
        <v>3</v>
      </c>
      <c r="S4" s="30">
        <v>12</v>
      </c>
      <c r="T4" s="30">
        <v>12</v>
      </c>
      <c r="U4" s="29">
        <f t="shared" si="3"/>
        <v>29</v>
      </c>
      <c r="V4" s="31">
        <f t="shared" ref="V4:V5" si="4">SUM(P4,K4,F4, U4)</f>
        <v>112</v>
      </c>
      <c r="W4" s="136">
        <v>2</v>
      </c>
    </row>
    <row r="5" spans="1:23">
      <c r="A5" s="40" t="s">
        <v>25</v>
      </c>
      <c r="B5" s="28">
        <v>9</v>
      </c>
      <c r="C5" s="28">
        <v>10</v>
      </c>
      <c r="D5" s="30">
        <v>20</v>
      </c>
      <c r="E5" s="30">
        <v>20</v>
      </c>
      <c r="F5" s="29">
        <f t="shared" ref="F5" si="5">SUM(B5:E5)</f>
        <v>59</v>
      </c>
      <c r="G5" s="28">
        <v>1</v>
      </c>
      <c r="H5" s="28">
        <v>11</v>
      </c>
      <c r="I5" s="30">
        <v>15</v>
      </c>
      <c r="J5" s="30">
        <v>15</v>
      </c>
      <c r="K5" s="29">
        <f t="shared" ref="K5" si="6">SUM(G5:J5)</f>
        <v>42</v>
      </c>
      <c r="L5" s="103">
        <v>1</v>
      </c>
      <c r="M5" s="99">
        <v>4</v>
      </c>
      <c r="N5" s="101">
        <v>8</v>
      </c>
      <c r="O5" s="102">
        <v>8</v>
      </c>
      <c r="P5" s="29">
        <f t="shared" si="2"/>
        <v>21</v>
      </c>
      <c r="Q5" s="28">
        <v>1</v>
      </c>
      <c r="R5" s="28">
        <v>5</v>
      </c>
      <c r="S5" s="28">
        <v>7</v>
      </c>
      <c r="T5" s="30">
        <v>12</v>
      </c>
      <c r="U5" s="29">
        <f t="shared" si="3"/>
        <v>25</v>
      </c>
      <c r="V5" s="31">
        <f t="shared" si="4"/>
        <v>147</v>
      </c>
      <c r="W5" s="136">
        <v>3</v>
      </c>
    </row>
    <row r="6" spans="1:23">
      <c r="A6" s="24" t="s">
        <v>11</v>
      </c>
      <c r="B6" s="28">
        <v>1</v>
      </c>
      <c r="C6" s="30">
        <v>20</v>
      </c>
      <c r="D6" s="30">
        <v>20</v>
      </c>
      <c r="E6" s="30">
        <v>20</v>
      </c>
      <c r="F6" s="29">
        <f t="shared" ref="F6:F11" si="7">SUM(B6:E6)</f>
        <v>61</v>
      </c>
      <c r="G6" s="30">
        <v>0</v>
      </c>
      <c r="H6" s="30">
        <v>0</v>
      </c>
      <c r="I6" s="30">
        <v>0</v>
      </c>
      <c r="J6" s="30">
        <v>0</v>
      </c>
      <c r="K6" s="29">
        <f t="shared" ref="K6:K11" si="8">SUM(G6:J6)</f>
        <v>0</v>
      </c>
      <c r="L6" s="30">
        <v>0</v>
      </c>
      <c r="M6" s="30">
        <v>0</v>
      </c>
      <c r="N6" s="30">
        <v>0</v>
      </c>
      <c r="O6" s="30">
        <v>0</v>
      </c>
      <c r="P6" s="29">
        <f t="shared" ref="P6:P11" si="9">SUM(L6:O6)</f>
        <v>0</v>
      </c>
      <c r="Q6" s="30">
        <v>0</v>
      </c>
      <c r="R6" s="30">
        <v>0</v>
      </c>
      <c r="S6" s="30">
        <v>0</v>
      </c>
      <c r="T6" s="30">
        <v>0</v>
      </c>
      <c r="U6" s="29">
        <f t="shared" si="3"/>
        <v>0</v>
      </c>
      <c r="V6" s="157"/>
      <c r="W6" s="156"/>
    </row>
    <row r="7" spans="1:23">
      <c r="A7" s="40" t="s">
        <v>10</v>
      </c>
      <c r="B7" s="28">
        <v>7</v>
      </c>
      <c r="C7" s="28">
        <v>18</v>
      </c>
      <c r="D7" s="28">
        <v>19</v>
      </c>
      <c r="E7" s="30">
        <v>20</v>
      </c>
      <c r="F7" s="29">
        <f t="shared" si="7"/>
        <v>64</v>
      </c>
      <c r="G7" s="30">
        <v>8</v>
      </c>
      <c r="H7" s="30">
        <v>15</v>
      </c>
      <c r="I7" s="30">
        <v>15</v>
      </c>
      <c r="J7" s="30">
        <v>15</v>
      </c>
      <c r="K7" s="29">
        <f t="shared" si="8"/>
        <v>53</v>
      </c>
      <c r="L7" s="30">
        <v>0</v>
      </c>
      <c r="M7" s="30">
        <v>0</v>
      </c>
      <c r="N7" s="30">
        <v>0</v>
      </c>
      <c r="O7" s="30">
        <v>0</v>
      </c>
      <c r="P7" s="29">
        <f t="shared" si="9"/>
        <v>0</v>
      </c>
      <c r="Q7" s="30">
        <v>0</v>
      </c>
      <c r="R7" s="30">
        <v>0</v>
      </c>
      <c r="S7" s="30">
        <v>0</v>
      </c>
      <c r="T7" s="30">
        <v>0</v>
      </c>
      <c r="U7" s="29">
        <f t="shared" si="3"/>
        <v>0</v>
      </c>
      <c r="V7" s="157"/>
      <c r="W7" s="156"/>
    </row>
    <row r="8" spans="1:23">
      <c r="A8" s="40" t="s">
        <v>13</v>
      </c>
      <c r="B8" s="30">
        <v>0</v>
      </c>
      <c r="C8" s="30">
        <v>0</v>
      </c>
      <c r="D8" s="30">
        <v>0</v>
      </c>
      <c r="E8" s="30">
        <v>0</v>
      </c>
      <c r="F8" s="29">
        <f t="shared" si="7"/>
        <v>0</v>
      </c>
      <c r="G8" s="28">
        <v>9</v>
      </c>
      <c r="H8" s="30">
        <v>15</v>
      </c>
      <c r="I8" s="30">
        <v>15</v>
      </c>
      <c r="J8" s="30">
        <v>15</v>
      </c>
      <c r="K8" s="29">
        <f>SUM(G8:J8)</f>
        <v>54</v>
      </c>
      <c r="L8" s="103">
        <v>7</v>
      </c>
      <c r="M8" s="101">
        <v>8</v>
      </c>
      <c r="N8" s="101">
        <v>8</v>
      </c>
      <c r="O8" s="102">
        <v>8</v>
      </c>
      <c r="P8" s="29">
        <f t="shared" si="9"/>
        <v>31</v>
      </c>
      <c r="Q8" s="28">
        <v>9</v>
      </c>
      <c r="R8" s="30">
        <v>12</v>
      </c>
      <c r="S8" s="30">
        <v>12</v>
      </c>
      <c r="T8" s="30">
        <v>12</v>
      </c>
      <c r="U8" s="29">
        <f t="shared" si="3"/>
        <v>45</v>
      </c>
      <c r="V8" s="157"/>
      <c r="W8" s="156"/>
    </row>
    <row r="9" spans="1:23">
      <c r="A9" s="40" t="s">
        <v>29</v>
      </c>
      <c r="B9" s="30">
        <v>0</v>
      </c>
      <c r="C9" s="30">
        <v>0</v>
      </c>
      <c r="D9" s="30">
        <v>0</v>
      </c>
      <c r="E9" s="30">
        <v>0</v>
      </c>
      <c r="F9" s="29">
        <f t="shared" ref="F9" si="10">SUM(B9:E9)</f>
        <v>0</v>
      </c>
      <c r="G9" s="30">
        <v>0</v>
      </c>
      <c r="H9" s="30">
        <v>0</v>
      </c>
      <c r="I9" s="30">
        <v>0</v>
      </c>
      <c r="J9" s="30">
        <v>0</v>
      </c>
      <c r="K9" s="29">
        <f t="shared" ref="K9" si="11">SUM(G9:J9)</f>
        <v>0</v>
      </c>
      <c r="L9" s="30">
        <v>0</v>
      </c>
      <c r="M9" s="30">
        <v>0</v>
      </c>
      <c r="N9" s="30">
        <v>0</v>
      </c>
      <c r="O9" s="30">
        <v>0</v>
      </c>
      <c r="P9" s="29">
        <f t="shared" ref="P9" si="12">SUM(L9:O9)</f>
        <v>0</v>
      </c>
      <c r="Q9" s="28">
        <v>11</v>
      </c>
      <c r="R9" s="30">
        <v>12</v>
      </c>
      <c r="S9" s="30">
        <v>12</v>
      </c>
      <c r="T9" s="30">
        <v>12</v>
      </c>
      <c r="U9" s="29">
        <f t="shared" si="3"/>
        <v>47</v>
      </c>
      <c r="V9" s="157"/>
      <c r="W9" s="156"/>
    </row>
    <row r="10" spans="1:23">
      <c r="A10" s="40" t="s">
        <v>12</v>
      </c>
      <c r="B10" s="28">
        <v>13</v>
      </c>
      <c r="C10" s="30">
        <v>20</v>
      </c>
      <c r="D10" s="30">
        <v>20</v>
      </c>
      <c r="E10" s="30">
        <v>20</v>
      </c>
      <c r="F10" s="29">
        <f t="shared" ref="F10" si="13">SUM(B10:E10)</f>
        <v>73</v>
      </c>
      <c r="G10" s="28">
        <v>13</v>
      </c>
      <c r="H10" s="30">
        <v>15</v>
      </c>
      <c r="I10" s="30">
        <v>15</v>
      </c>
      <c r="J10" s="30">
        <v>15</v>
      </c>
      <c r="K10" s="29">
        <f t="shared" ref="K10" si="14">SUM(G10:J10)</f>
        <v>58</v>
      </c>
      <c r="L10" s="30">
        <v>0</v>
      </c>
      <c r="M10" s="30">
        <v>0</v>
      </c>
      <c r="N10" s="30">
        <v>0</v>
      </c>
      <c r="O10" s="30">
        <v>0</v>
      </c>
      <c r="P10" s="29">
        <f t="shared" si="9"/>
        <v>0</v>
      </c>
      <c r="Q10" s="28">
        <v>10</v>
      </c>
      <c r="R10" s="30">
        <v>12</v>
      </c>
      <c r="S10" s="30">
        <v>12</v>
      </c>
      <c r="T10" s="30">
        <v>12</v>
      </c>
      <c r="U10" s="29">
        <f t="shared" si="3"/>
        <v>46</v>
      </c>
      <c r="V10" s="157"/>
      <c r="W10" s="156"/>
    </row>
    <row r="11" spans="1:23">
      <c r="A11" s="40" t="s">
        <v>9</v>
      </c>
      <c r="B11" s="30">
        <v>0</v>
      </c>
      <c r="C11" s="30">
        <v>0</v>
      </c>
      <c r="D11" s="30">
        <v>0</v>
      </c>
      <c r="E11" s="30">
        <v>0</v>
      </c>
      <c r="F11" s="29">
        <f t="shared" si="7"/>
        <v>0</v>
      </c>
      <c r="G11" s="28">
        <v>10</v>
      </c>
      <c r="H11" s="30">
        <v>15</v>
      </c>
      <c r="I11" s="30">
        <v>15</v>
      </c>
      <c r="J11" s="30">
        <v>15</v>
      </c>
      <c r="K11" s="29">
        <f t="shared" si="8"/>
        <v>55</v>
      </c>
      <c r="L11" s="30">
        <v>0</v>
      </c>
      <c r="M11" s="30">
        <v>0</v>
      </c>
      <c r="N11" s="30">
        <v>0</v>
      </c>
      <c r="O11" s="30">
        <v>0</v>
      </c>
      <c r="P11" s="29">
        <f t="shared" si="9"/>
        <v>0</v>
      </c>
      <c r="Q11" s="30">
        <v>0</v>
      </c>
      <c r="R11" s="30">
        <v>0</v>
      </c>
      <c r="S11" s="30">
        <v>0</v>
      </c>
      <c r="T11" s="30">
        <v>0</v>
      </c>
      <c r="U11" s="29">
        <f t="shared" si="3"/>
        <v>0</v>
      </c>
      <c r="V11" s="157"/>
      <c r="W11" s="156"/>
    </row>
    <row r="12" spans="1:23" ht="15.75" thickBot="1">
      <c r="A12" s="34"/>
      <c r="B12" s="35"/>
      <c r="C12" s="35"/>
      <c r="D12" s="35"/>
      <c r="E12" s="35"/>
      <c r="F12" s="36"/>
      <c r="G12" s="35"/>
      <c r="H12" s="35"/>
      <c r="I12" s="35"/>
      <c r="J12" s="35"/>
      <c r="K12" s="36"/>
      <c r="L12" s="50"/>
      <c r="M12" s="55"/>
      <c r="N12" s="55"/>
      <c r="O12" s="51"/>
      <c r="P12" s="36"/>
      <c r="Q12" s="35"/>
      <c r="R12" s="35"/>
      <c r="S12" s="35"/>
      <c r="T12" s="35"/>
      <c r="U12" s="36"/>
      <c r="V12" s="36"/>
      <c r="W12" s="38"/>
    </row>
  </sheetData>
  <sheetProtection password="C026" sheet="1" objects="1" scenarios="1"/>
  <mergeCells count="4">
    <mergeCell ref="B1:E1"/>
    <mergeCell ref="G1:J1"/>
    <mergeCell ref="Q1:T1"/>
    <mergeCell ref="L1:O1"/>
  </mergeCells>
  <pageMargins left="0.7" right="0.7" top="0.75" bottom="0.75" header="0.3" footer="0.3"/>
  <pageSetup paperSize="9" orientation="landscape" horizontalDpi="4294967293" verticalDpi="0" r:id="rId1"/>
  <headerFooter>
    <oddHeader>&amp;C&amp;"-,Bold"&amp;14UNDER 11 GIRLS TEAM 2023/24</oddHeader>
  </headerFooter>
  <ignoredErrors>
    <ignoredError sqref="P9 F5 K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view="pageLayout" workbookViewId="0">
      <selection activeCell="I5" sqref="I5"/>
    </sheetView>
  </sheetViews>
  <sheetFormatPr defaultRowHeight="15"/>
  <cols>
    <col min="1" max="1" width="28.5703125" customWidth="1"/>
    <col min="2" max="2" width="15.28515625" customWidth="1"/>
    <col min="3" max="3" width="10.140625" customWidth="1"/>
    <col min="4" max="4" width="9.28515625" customWidth="1"/>
    <col min="5" max="5" width="9.42578125" customWidth="1"/>
    <col min="6" max="6" width="9.5703125" customWidth="1"/>
    <col min="7" max="7" width="9.28515625" customWidth="1"/>
    <col min="8" max="8" width="10.5703125" customWidth="1"/>
    <col min="9" max="9" width="8" style="15" customWidth="1"/>
    <col min="10" max="10" width="8.42578125" style="15" customWidth="1"/>
    <col min="11" max="11" width="9.7109375" style="12" customWidth="1"/>
  </cols>
  <sheetData>
    <row r="1" spans="1:11" ht="16.5" customHeight="1" thickBot="1">
      <c r="A1" s="2" t="s">
        <v>32</v>
      </c>
      <c r="B1" s="1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120" t="s">
        <v>30</v>
      </c>
      <c r="I1" s="118" t="s">
        <v>155</v>
      </c>
      <c r="J1" s="114" t="s">
        <v>5</v>
      </c>
      <c r="K1" s="116" t="s">
        <v>14</v>
      </c>
    </row>
    <row r="2" spans="1:11" ht="16.5" customHeight="1" thickBot="1">
      <c r="A2" s="42" t="s">
        <v>26</v>
      </c>
      <c r="B2" s="42" t="s">
        <v>7</v>
      </c>
      <c r="C2" s="11" t="s">
        <v>5</v>
      </c>
      <c r="D2" s="11" t="s">
        <v>5</v>
      </c>
      <c r="E2" s="11" t="s">
        <v>5</v>
      </c>
      <c r="F2" s="11" t="s">
        <v>5</v>
      </c>
      <c r="G2" s="11" t="s">
        <v>6</v>
      </c>
      <c r="H2" s="121"/>
      <c r="I2" s="119"/>
      <c r="J2" s="115"/>
      <c r="K2" s="117"/>
    </row>
    <row r="3" spans="1:11" ht="16.5" customHeight="1">
      <c r="A3" s="67" t="s">
        <v>116</v>
      </c>
      <c r="B3" s="60" t="s">
        <v>8</v>
      </c>
      <c r="C3" s="56">
        <v>1</v>
      </c>
      <c r="D3" s="4">
        <v>1</v>
      </c>
      <c r="E3" s="13">
        <v>1</v>
      </c>
      <c r="F3" s="5">
        <v>1</v>
      </c>
      <c r="G3" s="6">
        <f t="shared" ref="G3:G32" si="0">COUNT(C3:F3)</f>
        <v>4</v>
      </c>
      <c r="H3" s="7">
        <f t="shared" ref="H3:H32" si="1">SUM(C3:F3)</f>
        <v>4</v>
      </c>
      <c r="I3" s="18">
        <v>3</v>
      </c>
      <c r="J3" s="142">
        <v>1</v>
      </c>
      <c r="K3" s="47" t="s">
        <v>181</v>
      </c>
    </row>
    <row r="4" spans="1:11" ht="15.75">
      <c r="A4" s="43" t="s">
        <v>171</v>
      </c>
      <c r="B4" s="60" t="s">
        <v>39</v>
      </c>
      <c r="C4" s="57">
        <v>2</v>
      </c>
      <c r="D4" s="8">
        <v>3</v>
      </c>
      <c r="E4" s="8">
        <v>2</v>
      </c>
      <c r="F4" s="13">
        <v>2</v>
      </c>
      <c r="G4" s="9">
        <f t="shared" si="0"/>
        <v>4</v>
      </c>
      <c r="H4" s="10">
        <f t="shared" si="1"/>
        <v>9</v>
      </c>
      <c r="I4" s="17">
        <v>6</v>
      </c>
      <c r="J4" s="143">
        <v>2</v>
      </c>
      <c r="K4" s="47" t="s">
        <v>181</v>
      </c>
    </row>
    <row r="5" spans="1:11" ht="16.5" customHeight="1">
      <c r="A5" s="43" t="s">
        <v>119</v>
      </c>
      <c r="B5" s="60" t="s">
        <v>39</v>
      </c>
      <c r="C5" s="56">
        <v>5</v>
      </c>
      <c r="D5" s="4">
        <v>2</v>
      </c>
      <c r="E5" s="13">
        <v>5</v>
      </c>
      <c r="F5" s="5">
        <v>3</v>
      </c>
      <c r="G5" s="6">
        <f t="shared" ref="G5:G10" si="2">COUNT(C5:F5)</f>
        <v>4</v>
      </c>
      <c r="H5" s="7">
        <f t="shared" ref="H5:H10" si="3">SUM(C5:F5)</f>
        <v>15</v>
      </c>
      <c r="I5" s="18">
        <v>10</v>
      </c>
      <c r="J5" s="142">
        <v>3</v>
      </c>
      <c r="K5" s="47" t="s">
        <v>181</v>
      </c>
    </row>
    <row r="6" spans="1:11" ht="16.5" customHeight="1">
      <c r="A6" s="43" t="s">
        <v>118</v>
      </c>
      <c r="B6" s="60" t="s">
        <v>62</v>
      </c>
      <c r="C6" s="57">
        <v>4</v>
      </c>
      <c r="D6" s="4">
        <v>6</v>
      </c>
      <c r="E6" s="4">
        <v>4</v>
      </c>
      <c r="F6" s="5">
        <v>4</v>
      </c>
      <c r="G6" s="6">
        <f>COUNT(C6:F6)</f>
        <v>4</v>
      </c>
      <c r="H6" s="7">
        <f>SUM(C6:F6)</f>
        <v>18</v>
      </c>
      <c r="I6" s="17">
        <v>12</v>
      </c>
      <c r="J6" s="143">
        <v>4</v>
      </c>
      <c r="K6" s="47" t="s">
        <v>181</v>
      </c>
    </row>
    <row r="7" spans="1:11" ht="15.75">
      <c r="A7" s="43" t="s">
        <v>121</v>
      </c>
      <c r="B7" s="60" t="s">
        <v>29</v>
      </c>
      <c r="C7" s="56">
        <v>7</v>
      </c>
      <c r="D7" s="5">
        <v>5</v>
      </c>
      <c r="E7" s="71"/>
      <c r="F7" s="5">
        <v>8</v>
      </c>
      <c r="G7" s="6">
        <f t="shared" si="2"/>
        <v>3</v>
      </c>
      <c r="H7" s="7">
        <f t="shared" si="3"/>
        <v>20</v>
      </c>
      <c r="I7" s="17">
        <v>20</v>
      </c>
      <c r="J7" s="143">
        <v>5</v>
      </c>
      <c r="K7" s="47" t="s">
        <v>181</v>
      </c>
    </row>
    <row r="8" spans="1:11" ht="15.75">
      <c r="A8" s="43" t="s">
        <v>122</v>
      </c>
      <c r="B8" s="60" t="s">
        <v>68</v>
      </c>
      <c r="C8" s="57">
        <v>8</v>
      </c>
      <c r="D8" s="4">
        <v>7</v>
      </c>
      <c r="E8" s="4">
        <v>6</v>
      </c>
      <c r="F8" s="5">
        <v>6</v>
      </c>
      <c r="G8" s="6">
        <f>COUNT(C8:F8)</f>
        <v>4</v>
      </c>
      <c r="H8" s="7">
        <f>SUM(C8:F8)</f>
        <v>27</v>
      </c>
      <c r="I8" s="17">
        <v>20</v>
      </c>
      <c r="J8" s="143">
        <v>5</v>
      </c>
      <c r="K8" s="47" t="s">
        <v>181</v>
      </c>
    </row>
    <row r="9" spans="1:11" ht="15" customHeight="1">
      <c r="A9" s="43" t="s">
        <v>126</v>
      </c>
      <c r="B9" s="60" t="s">
        <v>8</v>
      </c>
      <c r="C9" s="57">
        <v>12</v>
      </c>
      <c r="D9" s="5">
        <v>9</v>
      </c>
      <c r="E9" s="4">
        <v>8</v>
      </c>
      <c r="F9" s="5">
        <v>7</v>
      </c>
      <c r="G9" s="6">
        <f>COUNT(C9:F9)</f>
        <v>4</v>
      </c>
      <c r="H9" s="7">
        <f>SUM(C9:F9)</f>
        <v>36</v>
      </c>
      <c r="I9" s="17">
        <v>24</v>
      </c>
      <c r="J9" s="143">
        <v>7</v>
      </c>
      <c r="K9" s="47" t="s">
        <v>181</v>
      </c>
    </row>
    <row r="10" spans="1:11" ht="15.75">
      <c r="A10" s="43" t="s">
        <v>173</v>
      </c>
      <c r="B10" s="62" t="s">
        <v>29</v>
      </c>
      <c r="C10" s="73"/>
      <c r="D10" s="5">
        <v>8</v>
      </c>
      <c r="E10" s="13">
        <v>7</v>
      </c>
      <c r="F10" s="5">
        <v>15</v>
      </c>
      <c r="G10" s="6">
        <f>COUNT(C10:F10)</f>
        <v>3</v>
      </c>
      <c r="H10" s="7">
        <f>SUM(C10:F10)</f>
        <v>30</v>
      </c>
      <c r="I10" s="17">
        <v>30</v>
      </c>
      <c r="J10" s="143">
        <v>8</v>
      </c>
      <c r="K10" s="47" t="s">
        <v>181</v>
      </c>
    </row>
    <row r="11" spans="1:11" ht="15.75">
      <c r="A11" s="82"/>
      <c r="B11" s="105"/>
      <c r="C11" s="84"/>
      <c r="D11" s="85"/>
      <c r="E11" s="85"/>
      <c r="F11" s="109"/>
      <c r="G11" s="85"/>
      <c r="H11" s="87"/>
      <c r="I11" s="106"/>
      <c r="J11" s="107"/>
      <c r="K11" s="108"/>
    </row>
    <row r="12" spans="1:11" ht="15.75">
      <c r="A12" s="43" t="s">
        <v>117</v>
      </c>
      <c r="B12" s="60" t="s">
        <v>39</v>
      </c>
      <c r="C12" s="56">
        <v>3</v>
      </c>
      <c r="D12" s="71"/>
      <c r="E12" s="71"/>
      <c r="F12" s="71"/>
      <c r="G12" s="6">
        <f t="shared" si="0"/>
        <v>1</v>
      </c>
      <c r="H12" s="7">
        <f t="shared" si="1"/>
        <v>3</v>
      </c>
      <c r="I12" s="71"/>
      <c r="J12" s="71"/>
      <c r="K12" s="71"/>
    </row>
    <row r="13" spans="1:11" ht="15.75">
      <c r="A13" s="43" t="s">
        <v>179</v>
      </c>
      <c r="B13" s="62" t="s">
        <v>29</v>
      </c>
      <c r="C13" s="73"/>
      <c r="D13" s="73"/>
      <c r="E13" s="13">
        <v>3</v>
      </c>
      <c r="F13" s="71"/>
      <c r="G13" s="6">
        <f>COUNT(C13:F13)</f>
        <v>1</v>
      </c>
      <c r="H13" s="7">
        <f>SUM(C13:F13)</f>
        <v>3</v>
      </c>
      <c r="I13" s="71"/>
      <c r="J13" s="71"/>
      <c r="K13" s="71"/>
    </row>
    <row r="14" spans="1:11" ht="15.75">
      <c r="A14" s="43" t="s">
        <v>172</v>
      </c>
      <c r="B14" s="62" t="s">
        <v>48</v>
      </c>
      <c r="C14" s="73"/>
      <c r="D14" s="5">
        <v>4</v>
      </c>
      <c r="E14" s="71"/>
      <c r="F14" s="71"/>
      <c r="G14" s="6">
        <f t="shared" si="0"/>
        <v>1</v>
      </c>
      <c r="H14" s="7">
        <f t="shared" si="1"/>
        <v>4</v>
      </c>
      <c r="I14" s="71"/>
      <c r="J14" s="71"/>
      <c r="K14" s="71"/>
    </row>
    <row r="15" spans="1:11" ht="15.75">
      <c r="A15" s="43" t="s">
        <v>123</v>
      </c>
      <c r="B15" s="60" t="s">
        <v>10</v>
      </c>
      <c r="C15" s="56">
        <v>9</v>
      </c>
      <c r="D15" s="71"/>
      <c r="E15" s="71"/>
      <c r="F15" s="71"/>
      <c r="G15" s="6">
        <f>COUNT(C15:F15)</f>
        <v>1</v>
      </c>
      <c r="H15" s="7">
        <f>SUM(C15:F15)</f>
        <v>9</v>
      </c>
      <c r="I15" s="71"/>
      <c r="J15" s="71"/>
      <c r="K15" s="71"/>
    </row>
    <row r="16" spans="1:11" ht="15.75">
      <c r="A16" s="43" t="s">
        <v>124</v>
      </c>
      <c r="B16" s="60" t="s">
        <v>10</v>
      </c>
      <c r="C16" s="56">
        <v>10</v>
      </c>
      <c r="D16" s="75"/>
      <c r="E16" s="71"/>
      <c r="F16" s="71"/>
      <c r="G16" s="6">
        <f t="shared" ref="G16:G17" si="4">COUNT(C16:F16)</f>
        <v>1</v>
      </c>
      <c r="H16" s="7">
        <f t="shared" ref="H16:H17" si="5">SUM(C16:F16)</f>
        <v>10</v>
      </c>
      <c r="I16" s="71"/>
      <c r="J16" s="71"/>
      <c r="K16" s="71"/>
    </row>
    <row r="17" spans="1:11" ht="15.75">
      <c r="A17" s="43" t="s">
        <v>174</v>
      </c>
      <c r="B17" s="62" t="s">
        <v>44</v>
      </c>
      <c r="C17" s="72"/>
      <c r="D17" s="4">
        <v>10</v>
      </c>
      <c r="E17" s="71"/>
      <c r="F17" s="71"/>
      <c r="G17" s="6">
        <f t="shared" si="4"/>
        <v>1</v>
      </c>
      <c r="H17" s="7">
        <f t="shared" si="5"/>
        <v>10</v>
      </c>
      <c r="I17" s="71"/>
      <c r="J17" s="71"/>
      <c r="K17" s="71"/>
    </row>
    <row r="18" spans="1:11" ht="15.75">
      <c r="A18" s="43" t="s">
        <v>120</v>
      </c>
      <c r="B18" s="60" t="s">
        <v>8</v>
      </c>
      <c r="C18" s="57">
        <v>6</v>
      </c>
      <c r="D18" s="71"/>
      <c r="E18" s="71"/>
      <c r="F18" s="5">
        <v>5</v>
      </c>
      <c r="G18" s="6">
        <f t="shared" ref="G18" si="6">COUNT(C18:F18)</f>
        <v>2</v>
      </c>
      <c r="H18" s="7">
        <f t="shared" ref="H18" si="7">SUM(C18:F18)</f>
        <v>11</v>
      </c>
      <c r="I18" s="71"/>
      <c r="J18" s="71"/>
      <c r="K18" s="71"/>
    </row>
    <row r="19" spans="1:11" ht="15.75">
      <c r="A19" s="43" t="s">
        <v>200</v>
      </c>
      <c r="B19" s="104" t="s">
        <v>29</v>
      </c>
      <c r="C19" s="71"/>
      <c r="D19" s="72"/>
      <c r="E19" s="71"/>
      <c r="F19" s="5">
        <v>12</v>
      </c>
      <c r="G19" s="6">
        <f>COUNT(C19:F19)</f>
        <v>1</v>
      </c>
      <c r="H19" s="7">
        <f>SUM(C19:F19)</f>
        <v>12</v>
      </c>
      <c r="I19" s="71"/>
      <c r="J19" s="71"/>
      <c r="K19" s="71"/>
    </row>
    <row r="20" spans="1:11" ht="15.75">
      <c r="A20" s="69" t="s">
        <v>127</v>
      </c>
      <c r="B20" s="60" t="s">
        <v>10</v>
      </c>
      <c r="C20" s="56">
        <v>13</v>
      </c>
      <c r="D20" s="71"/>
      <c r="E20" s="71"/>
      <c r="F20" s="71"/>
      <c r="G20" s="6">
        <f>COUNT(C20:F20)</f>
        <v>1</v>
      </c>
      <c r="H20" s="7">
        <f>SUM(C20:F20)</f>
        <v>13</v>
      </c>
      <c r="I20" s="71"/>
      <c r="J20" s="71"/>
      <c r="K20" s="71"/>
    </row>
    <row r="21" spans="1:11" ht="15.75">
      <c r="A21" s="69" t="s">
        <v>201</v>
      </c>
      <c r="B21" s="60" t="s">
        <v>29</v>
      </c>
      <c r="C21" s="71"/>
      <c r="D21" s="71"/>
      <c r="E21" s="71"/>
      <c r="F21" s="5">
        <v>14</v>
      </c>
      <c r="G21" s="6">
        <f>COUNT(C21:F21)</f>
        <v>1</v>
      </c>
      <c r="H21" s="7">
        <f>SUM(C21:F21)</f>
        <v>14</v>
      </c>
      <c r="I21" s="71"/>
      <c r="J21" s="71"/>
      <c r="K21" s="71"/>
    </row>
    <row r="22" spans="1:11" ht="15.75">
      <c r="A22" s="43" t="s">
        <v>130</v>
      </c>
      <c r="B22" s="60" t="s">
        <v>39</v>
      </c>
      <c r="C22" s="57">
        <v>16</v>
      </c>
      <c r="D22" s="73"/>
      <c r="E22" s="71"/>
      <c r="F22" s="71"/>
      <c r="G22" s="6">
        <f>COUNT(C22:F22)</f>
        <v>1</v>
      </c>
      <c r="H22" s="7">
        <f>SUM(C22:F22)</f>
        <v>16</v>
      </c>
      <c r="I22" s="71"/>
      <c r="J22" s="71"/>
      <c r="K22" s="71"/>
    </row>
    <row r="23" spans="1:11" ht="15.75">
      <c r="A23" s="43" t="s">
        <v>180</v>
      </c>
      <c r="B23" s="62" t="s">
        <v>8</v>
      </c>
      <c r="C23" s="73"/>
      <c r="D23" s="73"/>
      <c r="E23" s="13">
        <v>9</v>
      </c>
      <c r="F23" s="158">
        <v>9</v>
      </c>
      <c r="G23" s="6">
        <f t="shared" ref="G23" si="8">COUNT(C23:F23)</f>
        <v>2</v>
      </c>
      <c r="H23" s="7">
        <f t="shared" ref="H23" si="9">SUM(C23:F23)</f>
        <v>18</v>
      </c>
      <c r="I23" s="71"/>
      <c r="J23" s="71"/>
      <c r="K23" s="71"/>
    </row>
    <row r="24" spans="1:11" ht="15.75">
      <c r="A24" s="43" t="s">
        <v>132</v>
      </c>
      <c r="B24" s="60" t="s">
        <v>39</v>
      </c>
      <c r="C24" s="56">
        <v>18</v>
      </c>
      <c r="D24" s="72"/>
      <c r="E24" s="71"/>
      <c r="F24" s="71"/>
      <c r="G24" s="6">
        <f>COUNT(C24:F24)</f>
        <v>1</v>
      </c>
      <c r="H24" s="7">
        <f>SUM(C24:F24)</f>
        <v>18</v>
      </c>
      <c r="I24" s="71"/>
      <c r="J24" s="71"/>
      <c r="K24" s="71"/>
    </row>
    <row r="25" spans="1:11" ht="15.75">
      <c r="A25" s="43" t="s">
        <v>133</v>
      </c>
      <c r="B25" s="60" t="s">
        <v>10</v>
      </c>
      <c r="C25" s="56">
        <v>19</v>
      </c>
      <c r="D25" s="72"/>
      <c r="E25" s="71"/>
      <c r="F25" s="71"/>
      <c r="G25" s="6">
        <f>COUNT(C25:F25)</f>
        <v>1</v>
      </c>
      <c r="H25" s="7">
        <f>SUM(C25:F25)</f>
        <v>19</v>
      </c>
      <c r="I25" s="71"/>
      <c r="J25" s="71"/>
      <c r="K25" s="71"/>
    </row>
    <row r="26" spans="1:11" ht="15.75">
      <c r="A26" s="43" t="s">
        <v>134</v>
      </c>
      <c r="B26" s="60" t="s">
        <v>44</v>
      </c>
      <c r="C26" s="57">
        <v>20</v>
      </c>
      <c r="D26" s="72"/>
      <c r="E26" s="71"/>
      <c r="F26" s="71"/>
      <c r="G26" s="6">
        <f>COUNT(C26:F26)</f>
        <v>1</v>
      </c>
      <c r="H26" s="7">
        <f>SUM(C26:F26)</f>
        <v>20</v>
      </c>
      <c r="I26" s="71"/>
      <c r="J26" s="71"/>
      <c r="K26" s="71"/>
    </row>
    <row r="27" spans="1:11" ht="15.75">
      <c r="A27" s="43" t="s">
        <v>125</v>
      </c>
      <c r="B27" s="60" t="s">
        <v>8</v>
      </c>
      <c r="C27" s="56">
        <v>11</v>
      </c>
      <c r="D27" s="72"/>
      <c r="E27" s="71"/>
      <c r="F27" s="5">
        <v>10</v>
      </c>
      <c r="G27" s="6">
        <f>COUNT(C27:F27)</f>
        <v>2</v>
      </c>
      <c r="H27" s="7">
        <f>SUM(C27:F27)</f>
        <v>21</v>
      </c>
      <c r="I27" s="71"/>
      <c r="J27" s="71"/>
      <c r="K27" s="71"/>
    </row>
    <row r="28" spans="1:11" ht="15.75">
      <c r="A28" s="43" t="s">
        <v>135</v>
      </c>
      <c r="B28" s="60" t="s">
        <v>8</v>
      </c>
      <c r="C28" s="56">
        <v>21</v>
      </c>
      <c r="D28" s="71"/>
      <c r="E28" s="71"/>
      <c r="F28" s="71"/>
      <c r="G28" s="6">
        <f>COUNT(C28:F28)</f>
        <v>1</v>
      </c>
      <c r="H28" s="7">
        <f>SUM(C28:F28)</f>
        <v>21</v>
      </c>
      <c r="I28" s="71"/>
      <c r="J28" s="71"/>
      <c r="K28" s="71"/>
    </row>
    <row r="29" spans="1:11" ht="15.75">
      <c r="A29" s="43" t="s">
        <v>175</v>
      </c>
      <c r="B29" s="62" t="s">
        <v>29</v>
      </c>
      <c r="C29" s="72"/>
      <c r="D29" s="4">
        <v>12</v>
      </c>
      <c r="E29" s="71"/>
      <c r="F29" s="5">
        <v>13</v>
      </c>
      <c r="G29" s="6">
        <f>COUNT(C29:F29)</f>
        <v>2</v>
      </c>
      <c r="H29" s="7">
        <f>SUM(C29:F29)</f>
        <v>25</v>
      </c>
      <c r="I29" s="71"/>
      <c r="J29" s="71"/>
      <c r="K29" s="71"/>
    </row>
    <row r="30" spans="1:11" ht="15.75">
      <c r="A30" s="43" t="s">
        <v>128</v>
      </c>
      <c r="B30" s="60" t="s">
        <v>68</v>
      </c>
      <c r="C30" s="56">
        <v>14</v>
      </c>
      <c r="D30" s="5">
        <v>11</v>
      </c>
      <c r="E30" s="71"/>
      <c r="F30" s="71"/>
      <c r="G30" s="6">
        <f t="shared" ref="G30" si="10">COUNT(C30:F30)</f>
        <v>2</v>
      </c>
      <c r="H30" s="7">
        <f t="shared" ref="H30" si="11">SUM(C30:F30)</f>
        <v>25</v>
      </c>
      <c r="I30" s="71"/>
      <c r="J30" s="71"/>
      <c r="K30" s="71"/>
    </row>
    <row r="31" spans="1:11" ht="15.75">
      <c r="A31" s="43" t="s">
        <v>129</v>
      </c>
      <c r="B31" s="60" t="s">
        <v>29</v>
      </c>
      <c r="C31" s="56">
        <v>15</v>
      </c>
      <c r="D31" s="75"/>
      <c r="E31" s="71"/>
      <c r="F31" s="5">
        <v>11</v>
      </c>
      <c r="G31" s="6">
        <f>COUNT(C31:F31)</f>
        <v>2</v>
      </c>
      <c r="H31" s="7">
        <f>SUM(C31:F31)</f>
        <v>26</v>
      </c>
      <c r="I31" s="71"/>
      <c r="J31" s="71"/>
      <c r="K31" s="71"/>
    </row>
    <row r="32" spans="1:11" ht="15.75">
      <c r="A32" s="43" t="s">
        <v>131</v>
      </c>
      <c r="B32" s="60" t="s">
        <v>8</v>
      </c>
      <c r="C32" s="56">
        <v>17</v>
      </c>
      <c r="D32" s="4">
        <v>13</v>
      </c>
      <c r="E32" s="71"/>
      <c r="F32" s="159">
        <v>16</v>
      </c>
      <c r="G32" s="6">
        <f t="shared" si="0"/>
        <v>3</v>
      </c>
      <c r="H32" s="7">
        <f t="shared" si="1"/>
        <v>46</v>
      </c>
      <c r="I32" s="71"/>
      <c r="J32" s="71"/>
      <c r="K32" s="71"/>
    </row>
    <row r="33" spans="1:11" ht="15.75" thickBot="1">
      <c r="A33" s="45"/>
      <c r="B33" s="63"/>
      <c r="C33" s="45"/>
      <c r="D33" s="45"/>
      <c r="E33" s="45"/>
      <c r="F33" s="45"/>
      <c r="G33" s="45"/>
      <c r="H33" s="45"/>
      <c r="I33" s="19"/>
      <c r="J33" s="19"/>
      <c r="K33" s="20"/>
    </row>
  </sheetData>
  <sheetProtection password="C026" sheet="1" objects="1" scenarios="1"/>
  <mergeCells count="4">
    <mergeCell ref="I1:I2"/>
    <mergeCell ref="J1:J2"/>
    <mergeCell ref="K1:K2"/>
    <mergeCell ref="H1:H2"/>
  </mergeCells>
  <pageMargins left="0.31496062992125984" right="0.31496062992125984" top="0.55118110236220474" bottom="0.55118110236220474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4"/>
  <sheetViews>
    <sheetView view="pageLayout" workbookViewId="0">
      <selection activeCell="A5" sqref="A5"/>
    </sheetView>
  </sheetViews>
  <sheetFormatPr defaultColWidth="9.140625" defaultRowHeight="15"/>
  <cols>
    <col min="1" max="1" width="10.5703125" customWidth="1"/>
    <col min="2" max="5" width="4.85546875" customWidth="1"/>
    <col min="6" max="6" width="5.42578125" customWidth="1"/>
    <col min="7" max="10" width="4.85546875" customWidth="1"/>
    <col min="11" max="11" width="5.7109375" customWidth="1"/>
    <col min="12" max="15" width="4.85546875" customWidth="1"/>
    <col min="16" max="16" width="5.7109375" customWidth="1"/>
    <col min="17" max="20" width="4.85546875" customWidth="1"/>
    <col min="21" max="21" width="6.140625" customWidth="1"/>
    <col min="22" max="22" width="7.28515625" customWidth="1"/>
    <col min="23" max="23" width="6.7109375" customWidth="1"/>
  </cols>
  <sheetData>
    <row r="1" spans="1:23" ht="24" thickBot="1">
      <c r="A1" s="39" t="s">
        <v>15</v>
      </c>
      <c r="B1" s="122" t="s">
        <v>17</v>
      </c>
      <c r="C1" s="122"/>
      <c r="D1" s="122"/>
      <c r="E1" s="122"/>
      <c r="F1" s="21" t="s">
        <v>18</v>
      </c>
      <c r="G1" s="122" t="s">
        <v>19</v>
      </c>
      <c r="H1" s="122"/>
      <c r="I1" s="122"/>
      <c r="J1" s="122"/>
      <c r="K1" s="21" t="s">
        <v>20</v>
      </c>
      <c r="L1" s="125" t="s">
        <v>21</v>
      </c>
      <c r="M1" s="126"/>
      <c r="N1" s="126"/>
      <c r="O1" s="127"/>
      <c r="P1" s="21" t="s">
        <v>22</v>
      </c>
      <c r="Q1" s="123" t="s">
        <v>23</v>
      </c>
      <c r="R1" s="122"/>
      <c r="S1" s="122"/>
      <c r="T1" s="124"/>
      <c r="U1" s="21" t="s">
        <v>24</v>
      </c>
      <c r="V1" s="22" t="s">
        <v>28</v>
      </c>
      <c r="W1" s="23" t="s">
        <v>27</v>
      </c>
    </row>
    <row r="2" spans="1:23">
      <c r="A2" s="32"/>
      <c r="B2" s="26"/>
      <c r="C2" s="26"/>
      <c r="D2" s="26"/>
      <c r="E2" s="26"/>
      <c r="F2" s="33"/>
      <c r="G2" s="26"/>
      <c r="H2" s="26"/>
      <c r="I2" s="26"/>
      <c r="J2" s="26"/>
      <c r="K2" s="33"/>
      <c r="L2" s="25"/>
      <c r="M2" s="26"/>
      <c r="N2" s="26"/>
      <c r="O2" s="27"/>
      <c r="P2" s="33"/>
      <c r="Q2" s="25"/>
      <c r="R2" s="26"/>
      <c r="S2" s="26"/>
      <c r="T2" s="27"/>
      <c r="U2" s="33"/>
      <c r="V2" s="33"/>
      <c r="W2" s="33"/>
    </row>
    <row r="3" spans="1:23">
      <c r="A3" s="24" t="s">
        <v>8</v>
      </c>
      <c r="B3" s="28">
        <v>1</v>
      </c>
      <c r="C3" s="28">
        <v>6</v>
      </c>
      <c r="D3" s="28">
        <v>11</v>
      </c>
      <c r="E3" s="28">
        <v>12</v>
      </c>
      <c r="F3" s="29">
        <f>SUM(B3:E3)</f>
        <v>30</v>
      </c>
      <c r="G3" s="28">
        <v>1</v>
      </c>
      <c r="H3" s="28">
        <v>9</v>
      </c>
      <c r="I3" s="28">
        <v>13</v>
      </c>
      <c r="J3" s="30">
        <v>14</v>
      </c>
      <c r="K3" s="29">
        <f>SUM(G3:J3)</f>
        <v>37</v>
      </c>
      <c r="L3" s="103">
        <v>1</v>
      </c>
      <c r="M3" s="99">
        <v>8</v>
      </c>
      <c r="N3" s="99">
        <v>9</v>
      </c>
      <c r="O3" s="102">
        <v>10</v>
      </c>
      <c r="P3" s="29">
        <f>SUM(L3:O3)</f>
        <v>28</v>
      </c>
      <c r="Q3" s="131">
        <v>1</v>
      </c>
      <c r="R3" s="28">
        <v>5</v>
      </c>
      <c r="S3" s="28">
        <v>7</v>
      </c>
      <c r="T3" s="28">
        <v>9</v>
      </c>
      <c r="U3" s="29">
        <f>SUM(Q3:T3)</f>
        <v>22</v>
      </c>
      <c r="V3" s="31">
        <f>SUM(P3,K3,F3,U3)</f>
        <v>117</v>
      </c>
      <c r="W3" s="136">
        <v>1</v>
      </c>
    </row>
    <row r="4" spans="1:23">
      <c r="A4" s="40" t="s">
        <v>16</v>
      </c>
      <c r="B4" s="28">
        <v>2</v>
      </c>
      <c r="C4" s="28">
        <v>3</v>
      </c>
      <c r="D4" s="28">
        <v>5</v>
      </c>
      <c r="E4" s="28">
        <v>17</v>
      </c>
      <c r="F4" s="29">
        <f t="shared" ref="F4:F7" si="0">SUM(B4:E4)</f>
        <v>27</v>
      </c>
      <c r="G4" s="28">
        <v>2</v>
      </c>
      <c r="H4" s="28">
        <v>3</v>
      </c>
      <c r="I4" s="30">
        <v>14</v>
      </c>
      <c r="J4" s="30">
        <v>14</v>
      </c>
      <c r="K4" s="29">
        <f t="shared" ref="K4:K7" si="1">SUM(G4:J4)</f>
        <v>33</v>
      </c>
      <c r="L4" s="103">
        <v>2</v>
      </c>
      <c r="M4" s="99">
        <v>5</v>
      </c>
      <c r="N4" s="101">
        <v>10</v>
      </c>
      <c r="O4" s="102">
        <v>10</v>
      </c>
      <c r="P4" s="29">
        <f t="shared" ref="P4:P7" si="2">SUM(L4:O4)</f>
        <v>27</v>
      </c>
      <c r="Q4" s="131">
        <v>2</v>
      </c>
      <c r="R4" s="28">
        <v>3</v>
      </c>
      <c r="S4" s="30">
        <v>17</v>
      </c>
      <c r="T4" s="30">
        <v>17</v>
      </c>
      <c r="U4" s="29">
        <f t="shared" ref="U4:U13" si="3">SUM(Q4:T4)</f>
        <v>39</v>
      </c>
      <c r="V4" s="31">
        <f>SUM(P4,K4,F4,U4)</f>
        <v>126</v>
      </c>
      <c r="W4" s="136">
        <v>2</v>
      </c>
    </row>
    <row r="5" spans="1:23">
      <c r="A5" s="40" t="s">
        <v>29</v>
      </c>
      <c r="B5" s="28">
        <v>7</v>
      </c>
      <c r="C5" s="28">
        <v>15</v>
      </c>
      <c r="D5" s="30">
        <v>22</v>
      </c>
      <c r="E5" s="30">
        <v>22</v>
      </c>
      <c r="F5" s="29">
        <f t="shared" si="0"/>
        <v>66</v>
      </c>
      <c r="G5" s="28">
        <v>5</v>
      </c>
      <c r="H5" s="28">
        <v>8</v>
      </c>
      <c r="I5" s="28">
        <v>12</v>
      </c>
      <c r="J5" s="30">
        <v>14</v>
      </c>
      <c r="K5" s="29">
        <f t="shared" si="1"/>
        <v>39</v>
      </c>
      <c r="L5" s="103">
        <v>3</v>
      </c>
      <c r="M5" s="99">
        <v>7</v>
      </c>
      <c r="N5" s="101">
        <v>10</v>
      </c>
      <c r="O5" s="102">
        <v>10</v>
      </c>
      <c r="P5" s="29">
        <f t="shared" si="2"/>
        <v>30</v>
      </c>
      <c r="Q5" s="131">
        <v>8</v>
      </c>
      <c r="R5" s="28">
        <v>11</v>
      </c>
      <c r="S5" s="28">
        <v>12</v>
      </c>
      <c r="T5" s="132">
        <v>13</v>
      </c>
      <c r="U5" s="29">
        <f t="shared" si="3"/>
        <v>44</v>
      </c>
      <c r="V5" s="31">
        <f>SUM(P5,K5,F5,U5)</f>
        <v>179</v>
      </c>
      <c r="W5" s="136">
        <v>3</v>
      </c>
    </row>
    <row r="6" spans="1:23">
      <c r="A6" s="24" t="s">
        <v>75</v>
      </c>
      <c r="B6" s="28">
        <v>8</v>
      </c>
      <c r="C6" s="28">
        <v>14</v>
      </c>
      <c r="D6" s="30">
        <v>22</v>
      </c>
      <c r="E6" s="30">
        <v>22</v>
      </c>
      <c r="F6" s="29">
        <f t="shared" si="0"/>
        <v>66</v>
      </c>
      <c r="G6" s="28">
        <v>7</v>
      </c>
      <c r="H6" s="28">
        <v>11</v>
      </c>
      <c r="I6" s="30">
        <v>14</v>
      </c>
      <c r="J6" s="30">
        <v>14</v>
      </c>
      <c r="K6" s="29">
        <f t="shared" si="1"/>
        <v>46</v>
      </c>
      <c r="L6" s="103">
        <v>6</v>
      </c>
      <c r="M6" s="101">
        <v>10</v>
      </c>
      <c r="N6" s="101">
        <v>10</v>
      </c>
      <c r="O6" s="102">
        <v>10</v>
      </c>
      <c r="P6" s="29">
        <f t="shared" si="2"/>
        <v>36</v>
      </c>
      <c r="Q6" s="131">
        <v>6</v>
      </c>
      <c r="R6" s="30">
        <v>17</v>
      </c>
      <c r="S6" s="30">
        <v>17</v>
      </c>
      <c r="T6" s="30">
        <v>17</v>
      </c>
      <c r="U6" s="29">
        <f t="shared" si="3"/>
        <v>57</v>
      </c>
      <c r="V6" s="31">
        <f>SUM(P6,K6,F6,U6)</f>
        <v>205</v>
      </c>
      <c r="W6" s="136">
        <v>4</v>
      </c>
    </row>
    <row r="7" spans="1:23">
      <c r="A7" s="40" t="s">
        <v>25</v>
      </c>
      <c r="B7" s="28">
        <v>4</v>
      </c>
      <c r="C7" s="30">
        <v>22</v>
      </c>
      <c r="D7" s="30">
        <v>22</v>
      </c>
      <c r="E7" s="30">
        <v>22</v>
      </c>
      <c r="F7" s="29">
        <f t="shared" si="0"/>
        <v>70</v>
      </c>
      <c r="G7" s="28">
        <v>6</v>
      </c>
      <c r="H7" s="30">
        <v>14</v>
      </c>
      <c r="I7" s="30">
        <v>14</v>
      </c>
      <c r="J7" s="30">
        <v>14</v>
      </c>
      <c r="K7" s="29">
        <f t="shared" si="1"/>
        <v>48</v>
      </c>
      <c r="L7" s="103">
        <v>4</v>
      </c>
      <c r="M7" s="101">
        <v>10</v>
      </c>
      <c r="N7" s="101">
        <v>10</v>
      </c>
      <c r="O7" s="102">
        <v>10</v>
      </c>
      <c r="P7" s="29">
        <f t="shared" si="2"/>
        <v>34</v>
      </c>
      <c r="Q7" s="131">
        <v>4</v>
      </c>
      <c r="R7" s="30">
        <v>17</v>
      </c>
      <c r="S7" s="30">
        <v>17</v>
      </c>
      <c r="T7" s="30">
        <v>17</v>
      </c>
      <c r="U7" s="29">
        <f t="shared" si="3"/>
        <v>55</v>
      </c>
      <c r="V7" s="31">
        <f>SUM(P7,K7,F7,U7)</f>
        <v>207</v>
      </c>
      <c r="W7" s="136">
        <v>5</v>
      </c>
    </row>
    <row r="8" spans="1:23">
      <c r="A8" s="24" t="s">
        <v>11</v>
      </c>
      <c r="B8" s="28">
        <v>21</v>
      </c>
      <c r="C8" s="30">
        <v>22</v>
      </c>
      <c r="D8" s="30">
        <v>22</v>
      </c>
      <c r="E8" s="30">
        <v>22</v>
      </c>
      <c r="F8" s="29">
        <f t="shared" ref="F8:F13" si="4">SUM(B8:E8)</f>
        <v>87</v>
      </c>
      <c r="G8" s="28">
        <v>10</v>
      </c>
      <c r="H8" s="30">
        <v>14</v>
      </c>
      <c r="I8" s="30">
        <v>14</v>
      </c>
      <c r="J8" s="30">
        <v>14</v>
      </c>
      <c r="K8" s="29">
        <f t="shared" ref="K8:K13" si="5">SUM(G8:J8)</f>
        <v>52</v>
      </c>
      <c r="L8" s="30">
        <v>0</v>
      </c>
      <c r="M8" s="30">
        <v>0</v>
      </c>
      <c r="N8" s="30">
        <v>0</v>
      </c>
      <c r="O8" s="30">
        <v>0</v>
      </c>
      <c r="P8" s="29">
        <f t="shared" ref="P8:P13" si="6">SUM(L8:O8)</f>
        <v>0</v>
      </c>
      <c r="Q8" s="30">
        <v>0</v>
      </c>
      <c r="R8" s="30">
        <v>0</v>
      </c>
      <c r="S8" s="30">
        <v>0</v>
      </c>
      <c r="T8" s="30">
        <v>0</v>
      </c>
      <c r="U8" s="29">
        <f t="shared" si="3"/>
        <v>0</v>
      </c>
      <c r="V8" s="157"/>
      <c r="W8" s="156"/>
    </row>
    <row r="9" spans="1:23">
      <c r="A9" s="40" t="s">
        <v>10</v>
      </c>
      <c r="B9" s="28">
        <v>9</v>
      </c>
      <c r="C9" s="28">
        <v>10</v>
      </c>
      <c r="D9" s="28">
        <v>13</v>
      </c>
      <c r="E9" s="41">
        <v>19</v>
      </c>
      <c r="F9" s="29">
        <f t="shared" si="4"/>
        <v>51</v>
      </c>
      <c r="G9" s="30">
        <v>0</v>
      </c>
      <c r="H9" s="30">
        <v>0</v>
      </c>
      <c r="I9" s="30">
        <v>0</v>
      </c>
      <c r="J9" s="30">
        <v>0</v>
      </c>
      <c r="K9" s="29">
        <f t="shared" si="5"/>
        <v>0</v>
      </c>
      <c r="L9" s="30">
        <v>0</v>
      </c>
      <c r="M9" s="30">
        <v>0</v>
      </c>
      <c r="N9" s="30">
        <v>0</v>
      </c>
      <c r="O9" s="30">
        <v>0</v>
      </c>
      <c r="P9" s="29">
        <f t="shared" si="6"/>
        <v>0</v>
      </c>
      <c r="Q9" s="30">
        <v>0</v>
      </c>
      <c r="R9" s="30">
        <v>0</v>
      </c>
      <c r="S9" s="30">
        <v>0</v>
      </c>
      <c r="T9" s="30">
        <v>0</v>
      </c>
      <c r="U9" s="29">
        <f t="shared" si="3"/>
        <v>0</v>
      </c>
      <c r="V9" s="157"/>
      <c r="W9" s="156"/>
    </row>
    <row r="10" spans="1:23">
      <c r="A10" s="40" t="s">
        <v>13</v>
      </c>
      <c r="B10" s="30">
        <v>0</v>
      </c>
      <c r="C10" s="30">
        <v>0</v>
      </c>
      <c r="D10" s="30">
        <v>0</v>
      </c>
      <c r="E10" s="30">
        <v>0</v>
      </c>
      <c r="F10" s="29">
        <f t="shared" si="4"/>
        <v>0</v>
      </c>
      <c r="G10" s="30">
        <v>0</v>
      </c>
      <c r="H10" s="30">
        <v>0</v>
      </c>
      <c r="I10" s="30">
        <v>0</v>
      </c>
      <c r="J10" s="30">
        <v>0</v>
      </c>
      <c r="K10" s="29">
        <f>SUM(G10:J10)</f>
        <v>0</v>
      </c>
      <c r="L10" s="30">
        <v>0</v>
      </c>
      <c r="M10" s="30">
        <v>0</v>
      </c>
      <c r="N10" s="30">
        <v>0</v>
      </c>
      <c r="O10" s="30">
        <v>0</v>
      </c>
      <c r="P10" s="29">
        <f t="shared" si="6"/>
        <v>0</v>
      </c>
      <c r="Q10" s="30">
        <v>0</v>
      </c>
      <c r="R10" s="30">
        <v>0</v>
      </c>
      <c r="S10" s="30">
        <v>0</v>
      </c>
      <c r="T10" s="30">
        <v>0</v>
      </c>
      <c r="U10" s="29">
        <f t="shared" si="3"/>
        <v>0</v>
      </c>
      <c r="V10" s="157"/>
      <c r="W10" s="156"/>
    </row>
    <row r="11" spans="1:23">
      <c r="A11" s="40" t="s">
        <v>12</v>
      </c>
      <c r="B11" s="30">
        <v>0</v>
      </c>
      <c r="C11" s="30">
        <v>0</v>
      </c>
      <c r="D11" s="30">
        <v>0</v>
      </c>
      <c r="E11" s="30">
        <v>0</v>
      </c>
      <c r="F11" s="29">
        <f t="shared" si="4"/>
        <v>0</v>
      </c>
      <c r="G11" s="28">
        <v>0</v>
      </c>
      <c r="H11" s="28">
        <v>0</v>
      </c>
      <c r="I11" s="30">
        <v>0</v>
      </c>
      <c r="J11" s="30">
        <v>0</v>
      </c>
      <c r="K11" s="29">
        <f t="shared" si="5"/>
        <v>0</v>
      </c>
      <c r="L11" s="30">
        <v>0</v>
      </c>
      <c r="M11" s="30">
        <v>0</v>
      </c>
      <c r="N11" s="30">
        <v>0</v>
      </c>
      <c r="O11" s="30">
        <v>0</v>
      </c>
      <c r="P11" s="29">
        <f t="shared" si="6"/>
        <v>0</v>
      </c>
      <c r="Q11" s="30">
        <v>0</v>
      </c>
      <c r="R11" s="30">
        <v>0</v>
      </c>
      <c r="S11" s="30">
        <v>0</v>
      </c>
      <c r="T11" s="30">
        <v>0</v>
      </c>
      <c r="U11" s="29">
        <f t="shared" si="3"/>
        <v>0</v>
      </c>
      <c r="V11" s="157"/>
      <c r="W11" s="156"/>
    </row>
    <row r="12" spans="1:23">
      <c r="A12" s="40" t="s">
        <v>164</v>
      </c>
      <c r="B12" s="30">
        <v>0</v>
      </c>
      <c r="C12" s="30">
        <v>0</v>
      </c>
      <c r="D12" s="30">
        <v>0</v>
      </c>
      <c r="E12" s="30">
        <v>0</v>
      </c>
      <c r="F12" s="29">
        <f t="shared" si="4"/>
        <v>0</v>
      </c>
      <c r="G12" s="28">
        <v>4</v>
      </c>
      <c r="H12" s="30">
        <v>14</v>
      </c>
      <c r="I12" s="30">
        <v>14</v>
      </c>
      <c r="J12" s="30">
        <v>14</v>
      </c>
      <c r="K12" s="29">
        <f t="shared" si="5"/>
        <v>46</v>
      </c>
      <c r="L12" s="30">
        <v>0</v>
      </c>
      <c r="M12" s="30">
        <v>0</v>
      </c>
      <c r="N12" s="30">
        <v>0</v>
      </c>
      <c r="O12" s="30">
        <v>0</v>
      </c>
      <c r="P12" s="29">
        <f t="shared" ref="P12" si="7">SUM(L12:O12)</f>
        <v>0</v>
      </c>
      <c r="Q12" s="30">
        <v>0</v>
      </c>
      <c r="R12" s="30">
        <v>0</v>
      </c>
      <c r="S12" s="30">
        <v>0</v>
      </c>
      <c r="T12" s="30">
        <v>0</v>
      </c>
      <c r="U12" s="29">
        <f t="shared" si="3"/>
        <v>0</v>
      </c>
      <c r="V12" s="157"/>
      <c r="W12" s="156"/>
    </row>
    <row r="13" spans="1:23">
      <c r="A13" s="40" t="s">
        <v>9</v>
      </c>
      <c r="B13" s="30">
        <v>0</v>
      </c>
      <c r="C13" s="30">
        <v>0</v>
      </c>
      <c r="D13" s="30">
        <v>0</v>
      </c>
      <c r="E13" s="30">
        <v>0</v>
      </c>
      <c r="F13" s="29">
        <f t="shared" si="4"/>
        <v>0</v>
      </c>
      <c r="G13" s="30">
        <v>0</v>
      </c>
      <c r="H13" s="30">
        <v>0</v>
      </c>
      <c r="I13" s="30">
        <v>0</v>
      </c>
      <c r="J13" s="30">
        <v>0</v>
      </c>
      <c r="K13" s="29">
        <f t="shared" si="5"/>
        <v>0</v>
      </c>
      <c r="L13" s="30">
        <v>0</v>
      </c>
      <c r="M13" s="30">
        <v>0</v>
      </c>
      <c r="N13" s="30">
        <v>0</v>
      </c>
      <c r="O13" s="30">
        <v>0</v>
      </c>
      <c r="P13" s="29">
        <f t="shared" si="6"/>
        <v>0</v>
      </c>
      <c r="Q13" s="30">
        <v>0</v>
      </c>
      <c r="R13" s="30">
        <v>0</v>
      </c>
      <c r="S13" s="30">
        <v>0</v>
      </c>
      <c r="T13" s="30">
        <v>0</v>
      </c>
      <c r="U13" s="29">
        <f t="shared" si="3"/>
        <v>0</v>
      </c>
      <c r="V13" s="157"/>
      <c r="W13" s="156"/>
    </row>
    <row r="14" spans="1:23" ht="15.75" thickBot="1">
      <c r="A14" s="34"/>
      <c r="B14" s="35"/>
      <c r="C14" s="35"/>
      <c r="D14" s="35"/>
      <c r="E14" s="35"/>
      <c r="F14" s="36"/>
      <c r="G14" s="35"/>
      <c r="H14" s="35"/>
      <c r="I14" s="35"/>
      <c r="J14" s="35"/>
      <c r="K14" s="36"/>
      <c r="L14" s="50"/>
      <c r="M14" s="55"/>
      <c r="N14" s="55"/>
      <c r="O14" s="51"/>
      <c r="P14" s="36"/>
      <c r="Q14" s="37"/>
      <c r="R14" s="35"/>
      <c r="S14" s="35"/>
      <c r="T14" s="49"/>
      <c r="U14" s="36"/>
      <c r="V14" s="36"/>
      <c r="W14" s="38"/>
    </row>
  </sheetData>
  <sheetProtection password="C026" sheet="1" objects="1" scenarios="1"/>
  <mergeCells count="4">
    <mergeCell ref="B1:E1"/>
    <mergeCell ref="G1:J1"/>
    <mergeCell ref="L1:O1"/>
    <mergeCell ref="Q1:T1"/>
  </mergeCells>
  <pageMargins left="0.25" right="0.25" top="0.75" bottom="0.75" header="0.3" footer="0.3"/>
  <pageSetup paperSize="9" orientation="landscape" horizontalDpi="4294967293" verticalDpi="0" r:id="rId1"/>
  <headerFooter>
    <oddHeader>&amp;C&amp;"-,Bold"&amp;14UNDER 11 BOYS TEAM 2023/24</oddHeader>
  </headerFooter>
  <ignoredErrors>
    <ignoredError sqref="P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32"/>
  <sheetViews>
    <sheetView view="pageLayout" workbookViewId="0">
      <selection activeCell="I24" sqref="I24:K31"/>
    </sheetView>
  </sheetViews>
  <sheetFormatPr defaultRowHeight="15"/>
  <cols>
    <col min="1" max="1" width="21.7109375" customWidth="1"/>
    <col min="2" max="2" width="16" customWidth="1"/>
    <col min="3" max="3" width="10.140625" customWidth="1"/>
    <col min="4" max="4" width="9.28515625" customWidth="1"/>
    <col min="5" max="5" width="9.42578125" customWidth="1"/>
    <col min="6" max="6" width="9.5703125" customWidth="1"/>
    <col min="7" max="7" width="8" customWidth="1"/>
    <col min="8" max="8" width="10" customWidth="1"/>
    <col min="9" max="9" width="9.140625" style="15" customWidth="1"/>
    <col min="10" max="10" width="8.42578125" style="15" customWidth="1"/>
    <col min="11" max="11" width="9.7109375" style="12" customWidth="1"/>
  </cols>
  <sheetData>
    <row r="1" spans="1:11" ht="16.5" customHeight="1" thickBot="1">
      <c r="A1" s="2" t="s">
        <v>33</v>
      </c>
      <c r="B1" s="1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120" t="s">
        <v>30</v>
      </c>
      <c r="I1" s="118" t="s">
        <v>155</v>
      </c>
      <c r="J1" s="114" t="s">
        <v>5</v>
      </c>
      <c r="K1" s="116" t="s">
        <v>14</v>
      </c>
    </row>
    <row r="2" spans="1:11" ht="16.5" customHeight="1" thickBot="1">
      <c r="A2" s="42" t="s">
        <v>26</v>
      </c>
      <c r="B2" s="42" t="s">
        <v>7</v>
      </c>
      <c r="C2" s="11" t="s">
        <v>5</v>
      </c>
      <c r="D2" s="11" t="s">
        <v>5</v>
      </c>
      <c r="E2" s="11" t="s">
        <v>5</v>
      </c>
      <c r="F2" s="11" t="s">
        <v>5</v>
      </c>
      <c r="G2" s="11" t="s">
        <v>6</v>
      </c>
      <c r="H2" s="121"/>
      <c r="I2" s="119"/>
      <c r="J2" s="115"/>
      <c r="K2" s="117"/>
    </row>
    <row r="3" spans="1:11" ht="16.5" customHeight="1">
      <c r="A3" s="67" t="s">
        <v>95</v>
      </c>
      <c r="B3" s="60" t="s">
        <v>39</v>
      </c>
      <c r="C3" s="56">
        <v>1</v>
      </c>
      <c r="D3" s="4">
        <v>1</v>
      </c>
      <c r="E3" s="13">
        <v>1</v>
      </c>
      <c r="F3" s="4">
        <v>1</v>
      </c>
      <c r="G3" s="6">
        <f t="shared" ref="G3:G22" si="0">COUNT(C3:F3)</f>
        <v>4</v>
      </c>
      <c r="H3" s="7">
        <f t="shared" ref="H3:H22" si="1">SUM(C3:F3)</f>
        <v>4</v>
      </c>
      <c r="I3" s="18">
        <v>3</v>
      </c>
      <c r="J3" s="142">
        <v>1</v>
      </c>
      <c r="K3" s="47" t="s">
        <v>181</v>
      </c>
    </row>
    <row r="4" spans="1:11" ht="15.75">
      <c r="A4" s="43" t="s">
        <v>96</v>
      </c>
      <c r="B4" s="60" t="s">
        <v>39</v>
      </c>
      <c r="C4" s="57">
        <v>2</v>
      </c>
      <c r="D4" s="8">
        <v>3</v>
      </c>
      <c r="E4" s="8">
        <v>2</v>
      </c>
      <c r="F4" s="72"/>
      <c r="G4" s="9">
        <f t="shared" si="0"/>
        <v>3</v>
      </c>
      <c r="H4" s="10">
        <f t="shared" si="1"/>
        <v>7</v>
      </c>
      <c r="I4" s="17">
        <v>7</v>
      </c>
      <c r="J4" s="143">
        <v>2</v>
      </c>
      <c r="K4" s="47" t="s">
        <v>181</v>
      </c>
    </row>
    <row r="5" spans="1:11" ht="15.75">
      <c r="A5" s="43" t="s">
        <v>100</v>
      </c>
      <c r="B5" s="60" t="s">
        <v>62</v>
      </c>
      <c r="C5" s="57">
        <v>6</v>
      </c>
      <c r="D5" s="4">
        <v>4</v>
      </c>
      <c r="E5" s="4">
        <v>3</v>
      </c>
      <c r="F5" s="4">
        <v>2</v>
      </c>
      <c r="G5" s="6">
        <f t="shared" ref="G5" si="2">COUNT(C5:F5)</f>
        <v>4</v>
      </c>
      <c r="H5" s="7">
        <f t="shared" ref="H5" si="3">SUM(C5:F5)</f>
        <v>15</v>
      </c>
      <c r="I5" s="18">
        <v>9</v>
      </c>
      <c r="J5" s="142">
        <v>3</v>
      </c>
      <c r="K5" s="47" t="s">
        <v>181</v>
      </c>
    </row>
    <row r="6" spans="1:11" ht="15.75">
      <c r="A6" s="43" t="s">
        <v>99</v>
      </c>
      <c r="B6" s="60" t="s">
        <v>39</v>
      </c>
      <c r="C6" s="56">
        <v>5</v>
      </c>
      <c r="D6" s="4">
        <v>6</v>
      </c>
      <c r="E6" s="13">
        <v>5</v>
      </c>
      <c r="F6" s="4">
        <v>3</v>
      </c>
      <c r="G6" s="6">
        <f t="shared" si="0"/>
        <v>4</v>
      </c>
      <c r="H6" s="7">
        <f t="shared" si="1"/>
        <v>19</v>
      </c>
      <c r="I6" s="18">
        <v>13</v>
      </c>
      <c r="J6" s="142">
        <v>4</v>
      </c>
      <c r="K6" s="47" t="s">
        <v>181</v>
      </c>
    </row>
    <row r="7" spans="1:11" ht="15.75">
      <c r="A7" s="43" t="s">
        <v>103</v>
      </c>
      <c r="B7" s="60" t="s">
        <v>8</v>
      </c>
      <c r="C7" s="56">
        <v>9</v>
      </c>
      <c r="D7" s="4">
        <v>8</v>
      </c>
      <c r="E7" s="4">
        <v>4</v>
      </c>
      <c r="F7" s="4">
        <v>4</v>
      </c>
      <c r="G7" s="6">
        <f>COUNT(C7:F7)</f>
        <v>4</v>
      </c>
      <c r="H7" s="7">
        <f>SUM(C7:F7)</f>
        <v>25</v>
      </c>
      <c r="I7" s="18">
        <v>16</v>
      </c>
      <c r="J7" s="142">
        <v>5</v>
      </c>
      <c r="K7" s="47" t="s">
        <v>181</v>
      </c>
    </row>
    <row r="8" spans="1:11" ht="15.75">
      <c r="A8" s="43" t="s">
        <v>98</v>
      </c>
      <c r="B8" s="60" t="s">
        <v>39</v>
      </c>
      <c r="C8" s="57">
        <v>4</v>
      </c>
      <c r="D8" s="4">
        <v>9</v>
      </c>
      <c r="E8" s="4">
        <v>7</v>
      </c>
      <c r="F8" s="72"/>
      <c r="G8" s="6">
        <f t="shared" ref="G8" si="4">COUNT(C8:F8)</f>
        <v>3</v>
      </c>
      <c r="H8" s="7">
        <f t="shared" ref="H8" si="5">SUM(C8:F8)</f>
        <v>20</v>
      </c>
      <c r="I8" s="18">
        <v>20</v>
      </c>
      <c r="J8" s="142">
        <v>6</v>
      </c>
      <c r="K8" s="47" t="s">
        <v>181</v>
      </c>
    </row>
    <row r="9" spans="1:11" ht="15.75">
      <c r="A9" s="43" t="s">
        <v>101</v>
      </c>
      <c r="B9" s="60" t="s">
        <v>8</v>
      </c>
      <c r="C9" s="56">
        <v>7</v>
      </c>
      <c r="D9" s="5">
        <v>7</v>
      </c>
      <c r="E9" s="4">
        <v>6</v>
      </c>
      <c r="F9" s="4">
        <v>8</v>
      </c>
      <c r="G9" s="6">
        <f t="shared" si="0"/>
        <v>4</v>
      </c>
      <c r="H9" s="7">
        <f t="shared" si="1"/>
        <v>28</v>
      </c>
      <c r="I9" s="18">
        <v>20</v>
      </c>
      <c r="J9" s="142">
        <v>6</v>
      </c>
      <c r="K9" s="47" t="s">
        <v>181</v>
      </c>
    </row>
    <row r="10" spans="1:11" ht="15.75">
      <c r="A10" s="43" t="s">
        <v>105</v>
      </c>
      <c r="B10" s="60" t="s">
        <v>8</v>
      </c>
      <c r="C10" s="56">
        <v>11</v>
      </c>
      <c r="D10" s="5">
        <v>10</v>
      </c>
      <c r="E10" s="72"/>
      <c r="F10" s="5">
        <v>11</v>
      </c>
      <c r="G10" s="6">
        <f>COUNT(C10:F10)</f>
        <v>3</v>
      </c>
      <c r="H10" s="7">
        <f>SUM(C10:F10)</f>
        <v>32</v>
      </c>
      <c r="I10" s="142">
        <v>32</v>
      </c>
      <c r="J10" s="142">
        <v>8</v>
      </c>
      <c r="K10" s="47" t="s">
        <v>181</v>
      </c>
    </row>
    <row r="11" spans="1:11" ht="15.75">
      <c r="A11" s="43" t="s">
        <v>108</v>
      </c>
      <c r="B11" s="60" t="s">
        <v>44</v>
      </c>
      <c r="C11" s="56">
        <v>14</v>
      </c>
      <c r="D11" s="72"/>
      <c r="E11" s="5">
        <v>8</v>
      </c>
      <c r="F11" s="4">
        <v>10</v>
      </c>
      <c r="G11" s="6">
        <f t="shared" ref="G11" si="6">COUNT(C11:F11)</f>
        <v>3</v>
      </c>
      <c r="H11" s="7">
        <f t="shared" ref="H11" si="7">SUM(C11:F11)</f>
        <v>32</v>
      </c>
      <c r="I11" s="155">
        <v>32</v>
      </c>
      <c r="J11" s="155">
        <v>8</v>
      </c>
      <c r="K11" s="47" t="s">
        <v>181</v>
      </c>
    </row>
    <row r="12" spans="1:11" ht="15.75">
      <c r="A12" s="43" t="s">
        <v>106</v>
      </c>
      <c r="B12" s="60" t="s">
        <v>9</v>
      </c>
      <c r="C12" s="57">
        <v>12</v>
      </c>
      <c r="D12" s="5">
        <v>13</v>
      </c>
      <c r="E12" s="72"/>
      <c r="F12" s="4">
        <v>7</v>
      </c>
      <c r="G12" s="6">
        <f>COUNT(C12:F12)</f>
        <v>3</v>
      </c>
      <c r="H12" s="7">
        <f>SUM(C12:F12)</f>
        <v>32</v>
      </c>
      <c r="I12" s="18">
        <v>32</v>
      </c>
      <c r="J12" s="142">
        <v>8</v>
      </c>
      <c r="K12" s="47" t="s">
        <v>181</v>
      </c>
    </row>
    <row r="13" spans="1:11" ht="15.75">
      <c r="A13" s="43" t="s">
        <v>110</v>
      </c>
      <c r="B13" s="60" t="s">
        <v>39</v>
      </c>
      <c r="C13" s="57">
        <v>16</v>
      </c>
      <c r="D13" s="13">
        <v>14</v>
      </c>
      <c r="E13" s="4">
        <v>9</v>
      </c>
      <c r="F13" s="57">
        <v>12</v>
      </c>
      <c r="G13" s="6">
        <f t="shared" ref="G13" si="8">COUNT(C13:F13)</f>
        <v>4</v>
      </c>
      <c r="H13" s="7">
        <f t="shared" ref="H13" si="9">SUM(C13:F13)</f>
        <v>51</v>
      </c>
      <c r="I13" s="141">
        <v>35</v>
      </c>
      <c r="J13" s="141">
        <v>11</v>
      </c>
      <c r="K13" s="47" t="s">
        <v>181</v>
      </c>
    </row>
    <row r="14" spans="1:11" ht="15.75">
      <c r="A14" s="43" t="s">
        <v>111</v>
      </c>
      <c r="B14" s="60" t="s">
        <v>29</v>
      </c>
      <c r="C14" s="57">
        <v>17</v>
      </c>
      <c r="D14" s="4">
        <v>18</v>
      </c>
      <c r="E14" s="72"/>
      <c r="F14" s="5">
        <v>13</v>
      </c>
      <c r="G14" s="6">
        <f>COUNT(C14:F14)</f>
        <v>3</v>
      </c>
      <c r="H14" s="7">
        <f>SUM(C14:F14)</f>
        <v>48</v>
      </c>
      <c r="I14" s="155">
        <v>48</v>
      </c>
      <c r="J14" s="155">
        <v>12</v>
      </c>
      <c r="K14" s="47" t="s">
        <v>181</v>
      </c>
    </row>
    <row r="15" spans="1:11" ht="15.75">
      <c r="A15" s="82"/>
      <c r="B15" s="105"/>
      <c r="C15" s="84"/>
      <c r="D15" s="85"/>
      <c r="E15" s="109"/>
      <c r="F15" s="86"/>
      <c r="G15" s="85"/>
      <c r="H15" s="87"/>
      <c r="I15" s="88"/>
      <c r="J15" s="88"/>
      <c r="K15" s="89"/>
    </row>
    <row r="16" spans="1:11" ht="15.75">
      <c r="A16" s="58" t="s">
        <v>163</v>
      </c>
      <c r="B16" s="61" t="s">
        <v>164</v>
      </c>
      <c r="C16" s="72"/>
      <c r="D16" s="4">
        <v>2</v>
      </c>
      <c r="E16" s="72"/>
      <c r="F16" s="72"/>
      <c r="G16" s="6">
        <f>COUNT(C16:F16)</f>
        <v>1</v>
      </c>
      <c r="H16" s="7">
        <f>SUM(C16:F16)</f>
        <v>2</v>
      </c>
      <c r="I16" s="72"/>
      <c r="J16" s="72"/>
      <c r="K16" s="72"/>
    </row>
    <row r="17" spans="1:11" ht="15.75">
      <c r="A17" s="43" t="s">
        <v>97</v>
      </c>
      <c r="B17" s="60" t="s">
        <v>8</v>
      </c>
      <c r="C17" s="56">
        <v>3</v>
      </c>
      <c r="D17" s="72"/>
      <c r="E17" s="72"/>
      <c r="F17" s="72"/>
      <c r="G17" s="6">
        <f t="shared" ref="G17" si="10">COUNT(C17:F17)</f>
        <v>1</v>
      </c>
      <c r="H17" s="7">
        <f t="shared" ref="H17" si="11">SUM(C17:F17)</f>
        <v>3</v>
      </c>
      <c r="I17" s="72"/>
      <c r="J17" s="72"/>
      <c r="K17" s="72"/>
    </row>
    <row r="18" spans="1:11" ht="15.75">
      <c r="A18" s="43" t="s">
        <v>165</v>
      </c>
      <c r="B18" s="62" t="s">
        <v>62</v>
      </c>
      <c r="C18" s="72"/>
      <c r="D18" s="5">
        <v>5</v>
      </c>
      <c r="E18" s="72"/>
      <c r="F18" s="5">
        <v>5</v>
      </c>
      <c r="G18" s="6">
        <f>COUNT(C18:F18)</f>
        <v>2</v>
      </c>
      <c r="H18" s="7">
        <f>SUM(C18:F18)</f>
        <v>10</v>
      </c>
      <c r="I18" s="72"/>
      <c r="J18" s="72"/>
      <c r="K18" s="72"/>
    </row>
    <row r="19" spans="1:11" ht="15.75">
      <c r="A19" s="43" t="s">
        <v>189</v>
      </c>
      <c r="B19" s="104" t="s">
        <v>184</v>
      </c>
      <c r="C19" s="77"/>
      <c r="D19" s="77"/>
      <c r="E19" s="5">
        <v>10</v>
      </c>
      <c r="F19" s="72"/>
      <c r="G19" s="6">
        <f>COUNT(C19:F19)</f>
        <v>1</v>
      </c>
      <c r="H19" s="7">
        <f>SUM(C19:F19)</f>
        <v>10</v>
      </c>
      <c r="I19" s="72"/>
      <c r="J19" s="72"/>
      <c r="K19" s="72"/>
    </row>
    <row r="20" spans="1:11" ht="15.75">
      <c r="A20" s="43" t="s">
        <v>109</v>
      </c>
      <c r="B20" s="60" t="s">
        <v>11</v>
      </c>
      <c r="C20" s="57">
        <v>15</v>
      </c>
      <c r="D20" s="72"/>
      <c r="E20" s="72"/>
      <c r="F20" s="72"/>
      <c r="G20" s="6">
        <f>COUNT(C20:F20)</f>
        <v>1</v>
      </c>
      <c r="H20" s="7">
        <f>SUM(C20:F20)</f>
        <v>15</v>
      </c>
      <c r="I20" s="72"/>
      <c r="J20" s="72"/>
      <c r="K20" s="72"/>
    </row>
    <row r="21" spans="1:11" ht="15.75">
      <c r="A21" s="43" t="s">
        <v>167</v>
      </c>
      <c r="B21" s="62" t="s">
        <v>57</v>
      </c>
      <c r="C21" s="73"/>
      <c r="D21" s="5">
        <v>17</v>
      </c>
      <c r="E21" s="72"/>
      <c r="F21" s="72"/>
      <c r="G21" s="6">
        <f>COUNT(C21:F21)</f>
        <v>1</v>
      </c>
      <c r="H21" s="7">
        <f>SUM(C21:F21)</f>
        <v>17</v>
      </c>
      <c r="I21" s="72"/>
      <c r="J21" s="72"/>
      <c r="K21" s="72"/>
    </row>
    <row r="22" spans="1:11" ht="15.75">
      <c r="A22" s="43" t="s">
        <v>112</v>
      </c>
      <c r="B22" s="60" t="s">
        <v>39</v>
      </c>
      <c r="C22" s="57">
        <v>18</v>
      </c>
      <c r="D22" s="72"/>
      <c r="E22" s="72"/>
      <c r="F22" s="72"/>
      <c r="G22" s="6">
        <f t="shared" si="0"/>
        <v>1</v>
      </c>
      <c r="H22" s="7">
        <f t="shared" si="1"/>
        <v>18</v>
      </c>
      <c r="I22" s="72"/>
      <c r="J22" s="72"/>
      <c r="K22" s="72"/>
    </row>
    <row r="23" spans="1:11" ht="15.75">
      <c r="A23" s="43" t="s">
        <v>168</v>
      </c>
      <c r="B23" s="62" t="s">
        <v>115</v>
      </c>
      <c r="C23" s="72"/>
      <c r="D23" s="4">
        <v>19</v>
      </c>
      <c r="E23" s="72"/>
      <c r="F23" s="72"/>
      <c r="G23" s="6">
        <f>COUNT(C23:F23)</f>
        <v>1</v>
      </c>
      <c r="H23" s="7">
        <f>SUM(C23:F23)</f>
        <v>19</v>
      </c>
      <c r="I23" s="72"/>
      <c r="J23" s="72"/>
      <c r="K23" s="72"/>
    </row>
    <row r="24" spans="1:11" ht="15.75">
      <c r="A24" s="43" t="s">
        <v>102</v>
      </c>
      <c r="B24" s="60" t="s">
        <v>10</v>
      </c>
      <c r="C24" s="57">
        <v>8</v>
      </c>
      <c r="D24" s="4">
        <v>12</v>
      </c>
      <c r="E24" s="72"/>
      <c r="F24" s="72"/>
      <c r="G24" s="6">
        <f>COUNT(C24:F24)</f>
        <v>2</v>
      </c>
      <c r="H24" s="7">
        <f>SUM(C24:F24)</f>
        <v>20</v>
      </c>
      <c r="I24" s="72"/>
      <c r="J24" s="72"/>
      <c r="K24" s="72"/>
    </row>
    <row r="25" spans="1:11" ht="15.75">
      <c r="A25" s="43" t="s">
        <v>114</v>
      </c>
      <c r="B25" s="60" t="s">
        <v>44</v>
      </c>
      <c r="C25" s="57">
        <v>20</v>
      </c>
      <c r="D25" s="72"/>
      <c r="E25" s="72"/>
      <c r="F25" s="72"/>
      <c r="G25" s="6">
        <f t="shared" ref="G25" si="12">COUNT(C25:F25)</f>
        <v>1</v>
      </c>
      <c r="H25" s="7">
        <f t="shared" ref="H25" si="13">SUM(C25:F25)</f>
        <v>20</v>
      </c>
      <c r="I25" s="72"/>
      <c r="J25" s="72"/>
      <c r="K25" s="72"/>
    </row>
    <row r="26" spans="1:11" ht="15.75">
      <c r="A26" s="43" t="s">
        <v>169</v>
      </c>
      <c r="B26" s="62" t="s">
        <v>29</v>
      </c>
      <c r="C26" s="72"/>
      <c r="D26" s="4">
        <v>20</v>
      </c>
      <c r="E26" s="72"/>
      <c r="F26" s="72"/>
      <c r="G26" s="6">
        <f>COUNT(C26:F26)</f>
        <v>1</v>
      </c>
      <c r="H26" s="7">
        <f>SUM(C26:F26)</f>
        <v>20</v>
      </c>
      <c r="I26" s="72"/>
      <c r="J26" s="72"/>
      <c r="K26" s="72"/>
    </row>
    <row r="27" spans="1:11" ht="15.75">
      <c r="A27" s="43" t="s">
        <v>104</v>
      </c>
      <c r="B27" s="60" t="s">
        <v>9</v>
      </c>
      <c r="C27" s="56">
        <v>10</v>
      </c>
      <c r="D27" s="5">
        <v>11</v>
      </c>
      <c r="E27" s="72"/>
      <c r="F27" s="72"/>
      <c r="G27" s="6">
        <f>COUNT(C27:F27)</f>
        <v>2</v>
      </c>
      <c r="H27" s="7">
        <f>SUM(C27:F27)</f>
        <v>21</v>
      </c>
      <c r="I27" s="72"/>
      <c r="J27" s="72"/>
      <c r="K27" s="72"/>
    </row>
    <row r="28" spans="1:11" ht="15.75">
      <c r="A28" s="43" t="s">
        <v>170</v>
      </c>
      <c r="B28" s="62" t="s">
        <v>29</v>
      </c>
      <c r="C28" s="73"/>
      <c r="D28" s="52">
        <v>22</v>
      </c>
      <c r="E28" s="72"/>
      <c r="F28" s="72"/>
      <c r="G28" s="6">
        <f>COUNT(C28:F28)</f>
        <v>1</v>
      </c>
      <c r="H28" s="7">
        <f>SUM(C28:F28)</f>
        <v>22</v>
      </c>
      <c r="I28" s="72"/>
      <c r="J28" s="72"/>
      <c r="K28" s="72"/>
    </row>
    <row r="29" spans="1:11" ht="15.75">
      <c r="A29" s="43" t="s">
        <v>166</v>
      </c>
      <c r="B29" s="62" t="s">
        <v>62</v>
      </c>
      <c r="C29" s="73"/>
      <c r="D29" s="5">
        <v>16</v>
      </c>
      <c r="E29" s="72"/>
      <c r="F29" s="4">
        <v>9</v>
      </c>
      <c r="G29" s="6">
        <f t="shared" ref="G29" si="14">COUNT(C29:F29)</f>
        <v>2</v>
      </c>
      <c r="H29" s="7">
        <f t="shared" ref="H29" si="15">SUM(C29:F29)</f>
        <v>25</v>
      </c>
      <c r="I29" s="72"/>
      <c r="J29" s="72"/>
      <c r="K29" s="72"/>
    </row>
    <row r="30" spans="1:11" ht="15.75">
      <c r="A30" s="43" t="s">
        <v>107</v>
      </c>
      <c r="B30" s="60" t="s">
        <v>8</v>
      </c>
      <c r="C30" s="57">
        <v>13</v>
      </c>
      <c r="D30" s="4">
        <v>15</v>
      </c>
      <c r="E30" s="72"/>
      <c r="F30" s="72"/>
      <c r="G30" s="6">
        <f>COUNT(C30:F30)</f>
        <v>2</v>
      </c>
      <c r="H30" s="7">
        <f>SUM(C30:F30)</f>
        <v>28</v>
      </c>
      <c r="I30" s="72"/>
      <c r="J30" s="72"/>
      <c r="K30" s="72"/>
    </row>
    <row r="31" spans="1:11" ht="15.75">
      <c r="A31" s="43" t="s">
        <v>113</v>
      </c>
      <c r="B31" s="60" t="s">
        <v>115</v>
      </c>
      <c r="C31" s="57">
        <v>19</v>
      </c>
      <c r="D31" s="5">
        <v>21</v>
      </c>
      <c r="E31" s="72"/>
      <c r="F31" s="72"/>
      <c r="G31" s="6">
        <f t="shared" ref="G30:G31" si="16">COUNT(C31:F31)</f>
        <v>2</v>
      </c>
      <c r="H31" s="7">
        <f t="shared" ref="H30:H31" si="17">SUM(C31:F31)</f>
        <v>40</v>
      </c>
      <c r="I31" s="72"/>
      <c r="J31" s="72"/>
      <c r="K31" s="72"/>
    </row>
    <row r="32" spans="1:11" ht="15.75" thickBot="1">
      <c r="A32" s="45"/>
      <c r="B32" s="63"/>
      <c r="C32" s="45"/>
      <c r="D32" s="45"/>
      <c r="E32" s="45"/>
      <c r="F32" s="45"/>
      <c r="G32" s="45"/>
      <c r="H32" s="45"/>
      <c r="I32" s="19"/>
      <c r="J32" s="19"/>
      <c r="K32" s="20"/>
    </row>
  </sheetData>
  <sheetProtection password="C026" sheet="1" objects="1" scenarios="1"/>
  <mergeCells count="4">
    <mergeCell ref="I1:I2"/>
    <mergeCell ref="J1:J2"/>
    <mergeCell ref="K1:K2"/>
    <mergeCell ref="H1:H2"/>
  </mergeCells>
  <pageMargins left="0.31496062992125984" right="0.31496062992125984" top="0.55118110236220474" bottom="0.55118110236220474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3"/>
  <sheetViews>
    <sheetView view="pageLayout" workbookViewId="0">
      <selection activeCell="W3" sqref="W3:W6"/>
    </sheetView>
  </sheetViews>
  <sheetFormatPr defaultColWidth="9.140625" defaultRowHeight="15"/>
  <cols>
    <col min="1" max="1" width="10.5703125" customWidth="1"/>
    <col min="2" max="5" width="4.85546875" customWidth="1"/>
    <col min="6" max="6" width="5.42578125" customWidth="1"/>
    <col min="7" max="10" width="4.85546875" customWidth="1"/>
    <col min="11" max="11" width="5.7109375" customWidth="1"/>
    <col min="12" max="15" width="4.85546875" customWidth="1"/>
    <col min="16" max="16" width="5.7109375" customWidth="1"/>
    <col min="17" max="20" width="4.85546875" customWidth="1"/>
    <col min="21" max="21" width="6.140625" customWidth="1"/>
    <col min="22" max="22" width="6.85546875" customWidth="1"/>
    <col min="23" max="23" width="6.7109375" customWidth="1"/>
  </cols>
  <sheetData>
    <row r="1" spans="1:23" ht="24" thickBot="1">
      <c r="A1" s="39" t="s">
        <v>15</v>
      </c>
      <c r="B1" s="122" t="s">
        <v>17</v>
      </c>
      <c r="C1" s="122"/>
      <c r="D1" s="122"/>
      <c r="E1" s="122"/>
      <c r="F1" s="21" t="s">
        <v>18</v>
      </c>
      <c r="G1" s="122" t="s">
        <v>19</v>
      </c>
      <c r="H1" s="122"/>
      <c r="I1" s="122"/>
      <c r="J1" s="122"/>
      <c r="K1" s="21" t="s">
        <v>20</v>
      </c>
      <c r="L1" s="125" t="s">
        <v>21</v>
      </c>
      <c r="M1" s="126"/>
      <c r="N1" s="126"/>
      <c r="O1" s="127"/>
      <c r="P1" s="21" t="s">
        <v>22</v>
      </c>
      <c r="Q1" s="123" t="s">
        <v>23</v>
      </c>
      <c r="R1" s="122"/>
      <c r="S1" s="122"/>
      <c r="T1" s="124"/>
      <c r="U1" s="21" t="s">
        <v>24</v>
      </c>
      <c r="V1" s="23" t="s">
        <v>28</v>
      </c>
      <c r="W1" s="23" t="s">
        <v>27</v>
      </c>
    </row>
    <row r="2" spans="1:23">
      <c r="A2" s="32"/>
      <c r="B2" s="26"/>
      <c r="C2" s="26"/>
      <c r="D2" s="26"/>
      <c r="E2" s="26"/>
      <c r="F2" s="33"/>
      <c r="G2" s="26"/>
      <c r="H2" s="26"/>
      <c r="I2" s="26"/>
      <c r="J2" s="26"/>
      <c r="K2" s="33"/>
      <c r="L2" s="25"/>
      <c r="M2" s="26"/>
      <c r="N2" s="26"/>
      <c r="O2" s="27"/>
      <c r="P2" s="33"/>
      <c r="Q2" s="26"/>
      <c r="R2" s="26"/>
      <c r="S2" s="26"/>
      <c r="T2" s="27"/>
      <c r="U2" s="33"/>
      <c r="V2" s="33"/>
      <c r="W2" s="33"/>
    </row>
    <row r="3" spans="1:23">
      <c r="A3" s="40" t="s">
        <v>16</v>
      </c>
      <c r="B3" s="28">
        <v>1</v>
      </c>
      <c r="C3" s="28">
        <v>2</v>
      </c>
      <c r="D3" s="28">
        <v>4</v>
      </c>
      <c r="E3" s="28">
        <v>5</v>
      </c>
      <c r="F3" s="29">
        <f t="shared" ref="F3:F5" si="0">SUM(B3:E3)</f>
        <v>12</v>
      </c>
      <c r="G3" s="28">
        <v>1</v>
      </c>
      <c r="H3" s="28">
        <v>3</v>
      </c>
      <c r="I3" s="28">
        <v>6</v>
      </c>
      <c r="J3" s="28">
        <v>9</v>
      </c>
      <c r="K3" s="29">
        <f t="shared" ref="K3:K5" si="1">SUM(G3:J3)</f>
        <v>19</v>
      </c>
      <c r="L3" s="103">
        <v>1</v>
      </c>
      <c r="M3" s="99">
        <v>2</v>
      </c>
      <c r="N3" s="99">
        <v>5</v>
      </c>
      <c r="O3" s="100">
        <v>7</v>
      </c>
      <c r="P3" s="29">
        <f t="shared" ref="P3:P5" si="2">SUM(L3:O3)</f>
        <v>15</v>
      </c>
      <c r="Q3" s="28">
        <v>1</v>
      </c>
      <c r="R3" s="28">
        <v>3</v>
      </c>
      <c r="S3" s="28">
        <v>12</v>
      </c>
      <c r="T3" s="30">
        <v>14</v>
      </c>
      <c r="U3" s="29">
        <f>SUM(Q3:T3)</f>
        <v>30</v>
      </c>
      <c r="V3" s="31">
        <f t="shared" ref="V3:V5" si="3">SUM(P3,K3,F3,U3)</f>
        <v>76</v>
      </c>
      <c r="W3" s="136">
        <v>1</v>
      </c>
    </row>
    <row r="4" spans="1:23">
      <c r="A4" s="24" t="s">
        <v>8</v>
      </c>
      <c r="B4" s="28">
        <v>3</v>
      </c>
      <c r="C4" s="28">
        <v>7</v>
      </c>
      <c r="D4" s="28">
        <v>9</v>
      </c>
      <c r="E4" s="28">
        <v>11</v>
      </c>
      <c r="F4" s="29">
        <f t="shared" si="0"/>
        <v>30</v>
      </c>
      <c r="G4" s="28">
        <v>7</v>
      </c>
      <c r="H4" s="28">
        <v>8</v>
      </c>
      <c r="I4" s="28">
        <v>10</v>
      </c>
      <c r="J4" s="28">
        <v>15</v>
      </c>
      <c r="K4" s="29">
        <f t="shared" si="1"/>
        <v>40</v>
      </c>
      <c r="L4" s="103">
        <v>4</v>
      </c>
      <c r="M4" s="99">
        <v>6</v>
      </c>
      <c r="N4" s="101">
        <v>11</v>
      </c>
      <c r="O4" s="102">
        <v>11</v>
      </c>
      <c r="P4" s="29">
        <f t="shared" si="2"/>
        <v>32</v>
      </c>
      <c r="Q4" s="28">
        <v>4</v>
      </c>
      <c r="R4" s="28">
        <v>8</v>
      </c>
      <c r="S4" s="28">
        <v>11</v>
      </c>
      <c r="T4" s="30">
        <v>14</v>
      </c>
      <c r="U4" s="29">
        <f t="shared" ref="U4:U12" si="4">SUM(Q4:T4)</f>
        <v>37</v>
      </c>
      <c r="V4" s="31">
        <f t="shared" si="3"/>
        <v>139</v>
      </c>
      <c r="W4" s="136">
        <v>2</v>
      </c>
    </row>
    <row r="5" spans="1:23">
      <c r="A5" s="40" t="s">
        <v>25</v>
      </c>
      <c r="B5" s="28">
        <v>6</v>
      </c>
      <c r="C5" s="30">
        <v>21</v>
      </c>
      <c r="D5" s="30">
        <v>21</v>
      </c>
      <c r="E5" s="30">
        <v>21</v>
      </c>
      <c r="F5" s="29">
        <f t="shared" si="0"/>
        <v>69</v>
      </c>
      <c r="G5" s="28">
        <v>4</v>
      </c>
      <c r="H5" s="28">
        <v>5</v>
      </c>
      <c r="I5" s="28">
        <v>16</v>
      </c>
      <c r="J5" s="30">
        <v>23</v>
      </c>
      <c r="K5" s="29">
        <f t="shared" si="1"/>
        <v>48</v>
      </c>
      <c r="L5" s="103">
        <v>3</v>
      </c>
      <c r="M5" s="101">
        <v>11</v>
      </c>
      <c r="N5" s="101">
        <v>11</v>
      </c>
      <c r="O5" s="102">
        <v>11</v>
      </c>
      <c r="P5" s="29">
        <f t="shared" si="2"/>
        <v>36</v>
      </c>
      <c r="Q5" s="28">
        <v>2</v>
      </c>
      <c r="R5" s="28">
        <v>5</v>
      </c>
      <c r="S5" s="28">
        <v>9</v>
      </c>
      <c r="T5" s="30">
        <v>14</v>
      </c>
      <c r="U5" s="29">
        <f t="shared" si="4"/>
        <v>30</v>
      </c>
      <c r="V5" s="31">
        <f t="shared" si="3"/>
        <v>183</v>
      </c>
      <c r="W5" s="136">
        <v>3</v>
      </c>
    </row>
    <row r="6" spans="1:23">
      <c r="A6" s="24" t="s">
        <v>11</v>
      </c>
      <c r="B6" s="28">
        <v>14</v>
      </c>
      <c r="C6" s="28">
        <v>15</v>
      </c>
      <c r="D6" s="28">
        <v>20</v>
      </c>
      <c r="E6" s="30">
        <v>21</v>
      </c>
      <c r="F6" s="29">
        <f t="shared" ref="F6:F12" si="5">SUM(B6:E6)</f>
        <v>70</v>
      </c>
      <c r="G6" s="28">
        <v>21</v>
      </c>
      <c r="H6" s="30">
        <v>23</v>
      </c>
      <c r="I6" s="30">
        <v>23</v>
      </c>
      <c r="J6" s="30">
        <v>23</v>
      </c>
      <c r="K6" s="29">
        <f t="shared" ref="K6:K12" si="6">SUM(G6:J6)</f>
        <v>90</v>
      </c>
      <c r="L6" s="28">
        <v>8</v>
      </c>
      <c r="M6" s="30">
        <v>0</v>
      </c>
      <c r="N6" s="30">
        <v>0</v>
      </c>
      <c r="O6" s="30">
        <v>0</v>
      </c>
      <c r="P6" s="29">
        <f t="shared" ref="P6:P12" si="7">SUM(L6:O6)</f>
        <v>8</v>
      </c>
      <c r="Q6" s="28">
        <v>10</v>
      </c>
      <c r="R6" s="30">
        <v>14</v>
      </c>
      <c r="S6" s="30">
        <v>14</v>
      </c>
      <c r="T6" s="30">
        <v>14</v>
      </c>
      <c r="U6" s="29">
        <f t="shared" si="4"/>
        <v>52</v>
      </c>
      <c r="V6" s="31">
        <f t="shared" ref="V6" si="8">SUM(P6,K6,F6,U6)</f>
        <v>220</v>
      </c>
      <c r="W6" s="136">
        <v>4</v>
      </c>
    </row>
    <row r="7" spans="1:23">
      <c r="A7" s="40" t="s">
        <v>10</v>
      </c>
      <c r="B7" s="28">
        <v>8</v>
      </c>
      <c r="C7" s="30">
        <v>21</v>
      </c>
      <c r="D7" s="30">
        <v>21</v>
      </c>
      <c r="E7" s="30">
        <v>21</v>
      </c>
      <c r="F7" s="29">
        <f t="shared" si="5"/>
        <v>71</v>
      </c>
      <c r="G7" s="28">
        <v>12</v>
      </c>
      <c r="H7" s="30">
        <v>23</v>
      </c>
      <c r="I7" s="30">
        <v>23</v>
      </c>
      <c r="J7" s="30">
        <v>23</v>
      </c>
      <c r="K7" s="29">
        <f t="shared" si="6"/>
        <v>81</v>
      </c>
      <c r="L7" s="30">
        <v>0</v>
      </c>
      <c r="M7" s="30">
        <v>0</v>
      </c>
      <c r="N7" s="30">
        <v>0</v>
      </c>
      <c r="O7" s="30">
        <v>0</v>
      </c>
      <c r="P7" s="29">
        <f t="shared" si="7"/>
        <v>0</v>
      </c>
      <c r="Q7" s="30">
        <v>0</v>
      </c>
      <c r="R7" s="30">
        <v>0</v>
      </c>
      <c r="S7" s="30">
        <v>0</v>
      </c>
      <c r="T7" s="30">
        <v>0</v>
      </c>
      <c r="U7" s="29">
        <f t="shared" si="4"/>
        <v>0</v>
      </c>
      <c r="V7" s="157"/>
      <c r="W7" s="156"/>
    </row>
    <row r="8" spans="1:23">
      <c r="A8" s="40" t="s">
        <v>13</v>
      </c>
      <c r="B8" s="30">
        <v>0</v>
      </c>
      <c r="C8" s="30">
        <v>0</v>
      </c>
      <c r="D8" s="30">
        <v>0</v>
      </c>
      <c r="E8" s="30">
        <v>0</v>
      </c>
      <c r="F8" s="29">
        <f t="shared" si="5"/>
        <v>0</v>
      </c>
      <c r="G8" s="28">
        <v>17</v>
      </c>
      <c r="H8" s="30">
        <v>23</v>
      </c>
      <c r="I8" s="30">
        <v>23</v>
      </c>
      <c r="J8" s="30">
        <v>23</v>
      </c>
      <c r="K8" s="29">
        <f>SUM(G8:J8)</f>
        <v>86</v>
      </c>
      <c r="L8" s="30">
        <v>0</v>
      </c>
      <c r="M8" s="30">
        <v>0</v>
      </c>
      <c r="N8" s="30">
        <v>0</v>
      </c>
      <c r="O8" s="30">
        <v>0</v>
      </c>
      <c r="P8" s="29">
        <f t="shared" si="7"/>
        <v>0</v>
      </c>
      <c r="Q8" s="30">
        <v>0</v>
      </c>
      <c r="R8" s="30">
        <v>0</v>
      </c>
      <c r="S8" s="30">
        <v>0</v>
      </c>
      <c r="T8" s="30">
        <v>0</v>
      </c>
      <c r="U8" s="29">
        <f t="shared" si="4"/>
        <v>0</v>
      </c>
      <c r="V8" s="157"/>
      <c r="W8" s="156"/>
    </row>
    <row r="9" spans="1:23">
      <c r="A9" s="40" t="s">
        <v>29</v>
      </c>
      <c r="B9" s="28">
        <v>9</v>
      </c>
      <c r="C9" s="30">
        <v>21</v>
      </c>
      <c r="D9" s="30">
        <v>21</v>
      </c>
      <c r="E9" s="30">
        <v>21</v>
      </c>
      <c r="F9" s="29">
        <f t="shared" si="5"/>
        <v>72</v>
      </c>
      <c r="G9" s="28">
        <v>18</v>
      </c>
      <c r="H9" s="28">
        <v>20</v>
      </c>
      <c r="I9" s="28">
        <v>22</v>
      </c>
      <c r="J9" s="30">
        <v>23</v>
      </c>
      <c r="K9" s="29">
        <f t="shared" si="6"/>
        <v>83</v>
      </c>
      <c r="L9" s="30">
        <v>0</v>
      </c>
      <c r="M9" s="30">
        <v>0</v>
      </c>
      <c r="N9" s="30">
        <v>0</v>
      </c>
      <c r="O9" s="30">
        <v>0</v>
      </c>
      <c r="P9" s="29">
        <f t="shared" si="7"/>
        <v>0</v>
      </c>
      <c r="Q9" s="28">
        <v>6</v>
      </c>
      <c r="R9" s="28">
        <v>13</v>
      </c>
      <c r="S9" s="30">
        <v>14</v>
      </c>
      <c r="T9" s="30">
        <v>14</v>
      </c>
      <c r="U9" s="29">
        <f t="shared" si="4"/>
        <v>47</v>
      </c>
      <c r="V9" s="157"/>
      <c r="W9" s="156"/>
    </row>
    <row r="10" spans="1:23">
      <c r="A10" s="40" t="s">
        <v>12</v>
      </c>
      <c r="B10" s="28">
        <v>19</v>
      </c>
      <c r="C10" s="30">
        <v>21</v>
      </c>
      <c r="D10" s="30">
        <v>21</v>
      </c>
      <c r="E10" s="30">
        <v>21</v>
      </c>
      <c r="F10" s="29">
        <f t="shared" si="5"/>
        <v>82</v>
      </c>
      <c r="G10" s="28">
        <v>19</v>
      </c>
      <c r="H10" s="30">
        <v>23</v>
      </c>
      <c r="I10" s="30">
        <v>23</v>
      </c>
      <c r="J10" s="30">
        <v>23</v>
      </c>
      <c r="K10" s="29">
        <f t="shared" si="6"/>
        <v>88</v>
      </c>
      <c r="L10" s="30">
        <v>0</v>
      </c>
      <c r="M10" s="30">
        <v>0</v>
      </c>
      <c r="N10" s="30">
        <v>0</v>
      </c>
      <c r="O10" s="30">
        <v>0</v>
      </c>
      <c r="P10" s="29">
        <f t="shared" si="7"/>
        <v>0</v>
      </c>
      <c r="Q10" s="30">
        <v>0</v>
      </c>
      <c r="R10" s="30">
        <v>0</v>
      </c>
      <c r="S10" s="30">
        <v>0</v>
      </c>
      <c r="T10" s="30">
        <v>0</v>
      </c>
      <c r="U10" s="29">
        <f t="shared" si="4"/>
        <v>0</v>
      </c>
      <c r="V10" s="157"/>
      <c r="W10" s="156"/>
    </row>
    <row r="11" spans="1:23">
      <c r="A11" s="40" t="s">
        <v>164</v>
      </c>
      <c r="B11" s="30">
        <v>0</v>
      </c>
      <c r="C11" s="30">
        <v>0</v>
      </c>
      <c r="D11" s="30">
        <v>0</v>
      </c>
      <c r="E11" s="30">
        <v>0</v>
      </c>
      <c r="F11" s="29">
        <f t="shared" si="5"/>
        <v>0</v>
      </c>
      <c r="G11" s="28">
        <v>2</v>
      </c>
      <c r="H11" s="30">
        <v>23</v>
      </c>
      <c r="I11" s="30">
        <v>23</v>
      </c>
      <c r="J11" s="30">
        <v>23</v>
      </c>
      <c r="K11" s="29">
        <f t="shared" si="6"/>
        <v>71</v>
      </c>
      <c r="L11" s="30">
        <v>0</v>
      </c>
      <c r="M11" s="30">
        <v>0</v>
      </c>
      <c r="N11" s="30">
        <v>0</v>
      </c>
      <c r="O11" s="30">
        <v>0</v>
      </c>
      <c r="P11" s="29">
        <f t="shared" si="7"/>
        <v>0</v>
      </c>
      <c r="Q11" s="30">
        <v>0</v>
      </c>
      <c r="R11" s="30">
        <v>0</v>
      </c>
      <c r="S11" s="30">
        <v>0</v>
      </c>
      <c r="T11" s="30">
        <v>0</v>
      </c>
      <c r="U11" s="29">
        <f t="shared" si="4"/>
        <v>0</v>
      </c>
      <c r="V11" s="157"/>
      <c r="W11" s="156"/>
    </row>
    <row r="12" spans="1:23">
      <c r="A12" s="40" t="s">
        <v>9</v>
      </c>
      <c r="B12" s="28">
        <v>10</v>
      </c>
      <c r="C12" s="41">
        <v>12</v>
      </c>
      <c r="D12" s="30">
        <v>21</v>
      </c>
      <c r="E12" s="30">
        <v>21</v>
      </c>
      <c r="F12" s="29">
        <f t="shared" si="5"/>
        <v>64</v>
      </c>
      <c r="G12" s="28">
        <v>11</v>
      </c>
      <c r="H12" s="28">
        <v>13</v>
      </c>
      <c r="I12" s="30">
        <v>23</v>
      </c>
      <c r="J12" s="30">
        <v>23</v>
      </c>
      <c r="K12" s="29">
        <f t="shared" si="6"/>
        <v>70</v>
      </c>
      <c r="L12" s="30">
        <v>0</v>
      </c>
      <c r="M12" s="30">
        <v>0</v>
      </c>
      <c r="N12" s="30">
        <v>0</v>
      </c>
      <c r="O12" s="30">
        <v>0</v>
      </c>
      <c r="P12" s="29">
        <f t="shared" si="7"/>
        <v>0</v>
      </c>
      <c r="Q12" s="28">
        <v>7</v>
      </c>
      <c r="R12" s="30">
        <v>14</v>
      </c>
      <c r="S12" s="30">
        <v>14</v>
      </c>
      <c r="T12" s="30">
        <v>14</v>
      </c>
      <c r="U12" s="29">
        <f t="shared" si="4"/>
        <v>49</v>
      </c>
      <c r="V12" s="157"/>
      <c r="W12" s="156"/>
    </row>
    <row r="13" spans="1:23" ht="15.75" thickBot="1">
      <c r="A13" s="34"/>
      <c r="B13" s="35"/>
      <c r="C13" s="35"/>
      <c r="D13" s="35"/>
      <c r="E13" s="35"/>
      <c r="F13" s="36"/>
      <c r="G13" s="35"/>
      <c r="H13" s="35"/>
      <c r="I13" s="35"/>
      <c r="J13" s="35"/>
      <c r="K13" s="36"/>
      <c r="L13" s="50"/>
      <c r="M13" s="55"/>
      <c r="N13" s="55"/>
      <c r="O13" s="51"/>
      <c r="P13" s="36"/>
      <c r="Q13" s="35"/>
      <c r="R13" s="35"/>
      <c r="S13" s="35"/>
      <c r="T13" s="49"/>
      <c r="U13" s="36"/>
      <c r="V13" s="36"/>
      <c r="W13" s="38"/>
    </row>
  </sheetData>
  <sheetProtection password="C026" sheet="1" objects="1" scenarios="1"/>
  <mergeCells count="4">
    <mergeCell ref="B1:E1"/>
    <mergeCell ref="G1:J1"/>
    <mergeCell ref="L1:O1"/>
    <mergeCell ref="Q1:T1"/>
  </mergeCells>
  <pageMargins left="0.7" right="0.7" top="0.75" bottom="0.75" header="0.3" footer="0.3"/>
  <pageSetup paperSize="9" orientation="landscape" horizontalDpi="4294967293" verticalDpi="0" r:id="rId1"/>
  <headerFooter>
    <oddHeader>&amp;C&amp;"-,Bold"&amp;14UNDER 13 GIRLS TEAM 2023/24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3"/>
  <sheetViews>
    <sheetView view="pageLayout" workbookViewId="0">
      <selection activeCell="G20" sqref="G20"/>
    </sheetView>
  </sheetViews>
  <sheetFormatPr defaultRowHeight="15"/>
  <cols>
    <col min="1" max="1" width="24" customWidth="1"/>
    <col min="2" max="2" width="20.85546875" customWidth="1"/>
    <col min="3" max="3" width="10.140625" customWidth="1"/>
    <col min="4" max="4" width="9.28515625" customWidth="1"/>
    <col min="5" max="5" width="9.42578125" customWidth="1"/>
    <col min="6" max="6" width="9.5703125" customWidth="1"/>
    <col min="7" max="7" width="8.140625" customWidth="1"/>
    <col min="8" max="8" width="10" customWidth="1"/>
    <col min="9" max="9" width="9.140625" style="15" customWidth="1"/>
    <col min="10" max="10" width="8.42578125" style="15" customWidth="1"/>
    <col min="11" max="11" width="9.28515625" style="12" customWidth="1"/>
  </cols>
  <sheetData>
    <row r="1" spans="1:11" ht="16.5" customHeight="1" thickBot="1">
      <c r="A1" s="2" t="s">
        <v>35</v>
      </c>
      <c r="B1" s="1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120" t="s">
        <v>30</v>
      </c>
      <c r="I1" s="118" t="s">
        <v>155</v>
      </c>
      <c r="J1" s="114" t="s">
        <v>5</v>
      </c>
      <c r="K1" s="116" t="s">
        <v>14</v>
      </c>
    </row>
    <row r="2" spans="1:11" ht="16.5" customHeight="1" thickBot="1">
      <c r="A2" s="42" t="s">
        <v>26</v>
      </c>
      <c r="B2" s="65" t="s">
        <v>7</v>
      </c>
      <c r="C2" s="64" t="s">
        <v>5</v>
      </c>
      <c r="D2" s="11" t="s">
        <v>5</v>
      </c>
      <c r="E2" s="11" t="s">
        <v>5</v>
      </c>
      <c r="F2" s="11" t="s">
        <v>5</v>
      </c>
      <c r="G2" s="11" t="s">
        <v>6</v>
      </c>
      <c r="H2" s="121"/>
      <c r="I2" s="119"/>
      <c r="J2" s="115"/>
      <c r="K2" s="117"/>
    </row>
    <row r="3" spans="1:11" ht="16.5" customHeight="1">
      <c r="A3" s="67" t="s">
        <v>76</v>
      </c>
      <c r="B3" s="68" t="s">
        <v>8</v>
      </c>
      <c r="C3" s="144">
        <v>1</v>
      </c>
      <c r="D3" s="145">
        <v>1</v>
      </c>
      <c r="E3" s="146">
        <v>1</v>
      </c>
      <c r="F3" s="147"/>
      <c r="G3" s="148">
        <f t="shared" ref="G3:G31" si="0">COUNT(C3:F3)</f>
        <v>3</v>
      </c>
      <c r="H3" s="149">
        <f>SUM(C3:F3)</f>
        <v>3</v>
      </c>
      <c r="I3" s="150">
        <v>3</v>
      </c>
      <c r="J3" s="151">
        <v>1</v>
      </c>
      <c r="K3" s="152" t="s">
        <v>181</v>
      </c>
    </row>
    <row r="4" spans="1:11" ht="16.5" customHeight="1">
      <c r="A4" s="43" t="s">
        <v>78</v>
      </c>
      <c r="B4" s="44" t="s">
        <v>8</v>
      </c>
      <c r="C4" s="56">
        <v>3</v>
      </c>
      <c r="D4" s="4">
        <v>2</v>
      </c>
      <c r="E4" s="4">
        <v>5</v>
      </c>
      <c r="F4" s="4">
        <v>1</v>
      </c>
      <c r="G4" s="6">
        <f>COUNT(C4:F4)</f>
        <v>4</v>
      </c>
      <c r="H4" s="7">
        <f>SUM(C4:F4)</f>
        <v>11</v>
      </c>
      <c r="I4" s="18">
        <v>6</v>
      </c>
      <c r="J4" s="142">
        <v>2</v>
      </c>
      <c r="K4" s="47" t="s">
        <v>181</v>
      </c>
    </row>
    <row r="5" spans="1:11" ht="15.75">
      <c r="A5" s="43" t="s">
        <v>77</v>
      </c>
      <c r="B5" s="44" t="s">
        <v>68</v>
      </c>
      <c r="C5" s="57">
        <v>2</v>
      </c>
      <c r="D5" s="8">
        <v>3</v>
      </c>
      <c r="E5" s="8">
        <v>2</v>
      </c>
      <c r="F5" s="8">
        <v>10</v>
      </c>
      <c r="G5" s="9">
        <f t="shared" si="0"/>
        <v>4</v>
      </c>
      <c r="H5" s="10">
        <f>SUM(C5:F5)</f>
        <v>17</v>
      </c>
      <c r="I5" s="17">
        <v>7</v>
      </c>
      <c r="J5" s="143">
        <v>3</v>
      </c>
      <c r="K5" s="47" t="s">
        <v>181</v>
      </c>
    </row>
    <row r="6" spans="1:11" ht="15.75">
      <c r="A6" s="43" t="s">
        <v>80</v>
      </c>
      <c r="B6" s="44" t="s">
        <v>8</v>
      </c>
      <c r="C6" s="56">
        <v>5</v>
      </c>
      <c r="D6" s="71"/>
      <c r="E6" s="13">
        <v>3</v>
      </c>
      <c r="F6" s="4">
        <v>2</v>
      </c>
      <c r="G6" s="6">
        <f t="shared" ref="G6" si="1">COUNT(C6:F6)</f>
        <v>3</v>
      </c>
      <c r="H6" s="7">
        <f t="shared" ref="H6" si="2">SUM(C6:F6)</f>
        <v>10</v>
      </c>
      <c r="I6" s="18">
        <v>10</v>
      </c>
      <c r="J6" s="142">
        <v>4</v>
      </c>
      <c r="K6" s="47" t="s">
        <v>181</v>
      </c>
    </row>
    <row r="7" spans="1:11" ht="15.75">
      <c r="A7" s="43" t="s">
        <v>79</v>
      </c>
      <c r="B7" s="44" t="s">
        <v>39</v>
      </c>
      <c r="C7" s="56">
        <v>4</v>
      </c>
      <c r="D7" s="4">
        <v>4</v>
      </c>
      <c r="E7" s="13">
        <v>4</v>
      </c>
      <c r="F7" s="13">
        <v>3</v>
      </c>
      <c r="G7" s="6">
        <f>COUNT(C7:F7)</f>
        <v>4</v>
      </c>
      <c r="H7" s="7">
        <f>SUM(C7:F7)</f>
        <v>15</v>
      </c>
      <c r="I7" s="18">
        <v>11</v>
      </c>
      <c r="J7" s="142">
        <v>5</v>
      </c>
      <c r="K7" s="47" t="s">
        <v>181</v>
      </c>
    </row>
    <row r="8" spans="1:11" ht="15.75">
      <c r="A8" s="43" t="s">
        <v>83</v>
      </c>
      <c r="B8" s="44" t="s">
        <v>68</v>
      </c>
      <c r="C8" s="57">
        <v>8</v>
      </c>
      <c r="D8" s="4">
        <v>6</v>
      </c>
      <c r="E8" s="77"/>
      <c r="F8" s="13">
        <v>4</v>
      </c>
      <c r="G8" s="6">
        <f t="shared" ref="G8" si="3">COUNT(C8:F8)</f>
        <v>3</v>
      </c>
      <c r="H8" s="7">
        <f t="shared" ref="H8" si="4">SUM(C8:F8)</f>
        <v>18</v>
      </c>
      <c r="I8" s="18">
        <v>18</v>
      </c>
      <c r="J8" s="142">
        <v>6</v>
      </c>
      <c r="K8" s="47" t="s">
        <v>181</v>
      </c>
    </row>
    <row r="9" spans="1:11" ht="15.75">
      <c r="A9" s="43" t="s">
        <v>85</v>
      </c>
      <c r="B9" s="44" t="s">
        <v>11</v>
      </c>
      <c r="C9" s="56">
        <v>10</v>
      </c>
      <c r="D9" s="75"/>
      <c r="E9" s="4">
        <v>8</v>
      </c>
      <c r="F9" s="5">
        <v>7</v>
      </c>
      <c r="G9" s="6">
        <f>COUNT(C9:F9)</f>
        <v>3</v>
      </c>
      <c r="H9" s="7">
        <f>SUM(C9:F9)</f>
        <v>25</v>
      </c>
      <c r="I9" s="17">
        <v>25</v>
      </c>
      <c r="J9" s="143">
        <v>7</v>
      </c>
      <c r="K9" s="47" t="s">
        <v>181</v>
      </c>
    </row>
    <row r="10" spans="1:11" ht="15.75">
      <c r="A10" s="43" t="s">
        <v>86</v>
      </c>
      <c r="B10" s="44" t="s">
        <v>39</v>
      </c>
      <c r="C10" s="56">
        <v>11</v>
      </c>
      <c r="D10" s="5">
        <v>7</v>
      </c>
      <c r="E10" s="4">
        <v>10</v>
      </c>
      <c r="F10" s="4">
        <v>8</v>
      </c>
      <c r="G10" s="6">
        <f>COUNT(C10:F10)</f>
        <v>4</v>
      </c>
      <c r="H10" s="7">
        <f>SUM(C10:F10)</f>
        <v>36</v>
      </c>
      <c r="I10" s="142">
        <v>25</v>
      </c>
      <c r="J10" s="142">
        <v>8</v>
      </c>
      <c r="K10" s="47" t="s">
        <v>181</v>
      </c>
    </row>
    <row r="11" spans="1:11" ht="15.75">
      <c r="A11" s="43" t="s">
        <v>90</v>
      </c>
      <c r="B11" s="44" t="s">
        <v>39</v>
      </c>
      <c r="C11" s="57">
        <v>15</v>
      </c>
      <c r="D11" s="75"/>
      <c r="E11" s="13">
        <v>6</v>
      </c>
      <c r="F11" s="13">
        <v>6</v>
      </c>
      <c r="G11" s="6">
        <f>COUNT(C11:F11)</f>
        <v>3</v>
      </c>
      <c r="H11" s="7">
        <f>SUM(C11:F11)</f>
        <v>27</v>
      </c>
      <c r="I11" s="141">
        <v>27</v>
      </c>
      <c r="J11" s="143">
        <v>9</v>
      </c>
      <c r="K11" s="47" t="s">
        <v>181</v>
      </c>
    </row>
    <row r="12" spans="1:11" ht="15.75">
      <c r="A12" s="82"/>
      <c r="B12" s="83"/>
      <c r="C12" s="84"/>
      <c r="D12" s="85"/>
      <c r="E12" s="84"/>
      <c r="F12" s="85"/>
      <c r="G12" s="85"/>
      <c r="H12" s="87"/>
      <c r="I12" s="110"/>
      <c r="J12" s="88"/>
      <c r="K12" s="111"/>
    </row>
    <row r="13" spans="1:11" ht="15.75">
      <c r="A13" s="58" t="s">
        <v>161</v>
      </c>
      <c r="B13" s="59" t="s">
        <v>62</v>
      </c>
      <c r="C13" s="74"/>
      <c r="D13" s="5">
        <v>5</v>
      </c>
      <c r="E13" s="77"/>
      <c r="F13" s="77"/>
      <c r="G13" s="6">
        <f t="shared" ref="G13:G14" si="5">COUNT(C13:F13)</f>
        <v>1</v>
      </c>
      <c r="H13" s="7">
        <f t="shared" ref="H13:H14" si="6">SUM(C13:F13)</f>
        <v>5</v>
      </c>
      <c r="I13" s="77"/>
      <c r="J13" s="77"/>
      <c r="K13" s="77"/>
    </row>
    <row r="14" spans="1:11" ht="15.75">
      <c r="A14" s="58" t="s">
        <v>195</v>
      </c>
      <c r="B14" s="59" t="s">
        <v>44</v>
      </c>
      <c r="C14" s="74"/>
      <c r="D14" s="74"/>
      <c r="E14" s="77"/>
      <c r="F14" s="5">
        <v>5</v>
      </c>
      <c r="G14" s="6">
        <f t="shared" si="5"/>
        <v>1</v>
      </c>
      <c r="H14" s="7">
        <f t="shared" si="6"/>
        <v>5</v>
      </c>
      <c r="I14" s="77"/>
      <c r="J14" s="77"/>
      <c r="K14" s="77"/>
    </row>
    <row r="15" spans="1:11" ht="15.75">
      <c r="A15" s="43" t="s">
        <v>81</v>
      </c>
      <c r="B15" s="44" t="s">
        <v>10</v>
      </c>
      <c r="C15" s="57">
        <v>6</v>
      </c>
      <c r="D15" s="71"/>
      <c r="E15" s="77"/>
      <c r="F15" s="77"/>
      <c r="G15" s="6">
        <f t="shared" si="0"/>
        <v>1</v>
      </c>
      <c r="H15" s="7">
        <f t="shared" ref="H15" si="7">SUM(C15:F15)</f>
        <v>6</v>
      </c>
      <c r="I15" s="77"/>
      <c r="J15" s="77"/>
      <c r="K15" s="77"/>
    </row>
    <row r="16" spans="1:11" ht="15.75">
      <c r="A16" s="43" t="s">
        <v>82</v>
      </c>
      <c r="B16" s="44" t="s">
        <v>10</v>
      </c>
      <c r="C16" s="56">
        <v>7</v>
      </c>
      <c r="D16" s="72"/>
      <c r="E16" s="77"/>
      <c r="F16" s="77"/>
      <c r="G16" s="6">
        <f t="shared" ref="G16:G25" si="8">COUNT(C16:F16)</f>
        <v>1</v>
      </c>
      <c r="H16" s="7">
        <f t="shared" ref="H16:H25" si="9">SUM(C16:F16)</f>
        <v>7</v>
      </c>
      <c r="I16" s="77"/>
      <c r="J16" s="77"/>
      <c r="K16" s="77"/>
    </row>
    <row r="17" spans="1:11" ht="15.75">
      <c r="A17" s="43" t="s">
        <v>182</v>
      </c>
      <c r="B17" s="44" t="s">
        <v>183</v>
      </c>
      <c r="C17" s="77"/>
      <c r="D17" s="77"/>
      <c r="E17" s="13">
        <v>7</v>
      </c>
      <c r="F17" s="77"/>
      <c r="G17" s="6">
        <f t="shared" si="8"/>
        <v>1</v>
      </c>
      <c r="H17" s="7">
        <f t="shared" si="9"/>
        <v>7</v>
      </c>
      <c r="I17" s="77"/>
      <c r="J17" s="77"/>
      <c r="K17" s="77"/>
    </row>
    <row r="18" spans="1:11" ht="15.75">
      <c r="A18" s="43" t="s">
        <v>196</v>
      </c>
      <c r="B18" s="44" t="s">
        <v>9</v>
      </c>
      <c r="C18" s="77"/>
      <c r="D18" s="77"/>
      <c r="E18" s="77"/>
      <c r="F18" s="13">
        <v>7</v>
      </c>
      <c r="G18" s="6">
        <f t="shared" si="8"/>
        <v>1</v>
      </c>
      <c r="H18" s="7">
        <f t="shared" si="9"/>
        <v>7</v>
      </c>
      <c r="I18" s="77"/>
      <c r="J18" s="77"/>
      <c r="K18" s="77"/>
    </row>
    <row r="19" spans="1:11" ht="15.75">
      <c r="A19" s="43" t="s">
        <v>84</v>
      </c>
      <c r="B19" s="44" t="s">
        <v>62</v>
      </c>
      <c r="C19" s="56">
        <v>9</v>
      </c>
      <c r="D19" s="71"/>
      <c r="E19" s="77"/>
      <c r="F19" s="77"/>
      <c r="G19" s="6">
        <f t="shared" si="8"/>
        <v>1</v>
      </c>
      <c r="H19" s="7">
        <f t="shared" si="9"/>
        <v>9</v>
      </c>
      <c r="I19" s="77"/>
      <c r="J19" s="77"/>
      <c r="K19" s="77"/>
    </row>
    <row r="20" spans="1:11" ht="15.75">
      <c r="A20" s="43" t="s">
        <v>185</v>
      </c>
      <c r="B20" s="44" t="s">
        <v>183</v>
      </c>
      <c r="C20" s="77"/>
      <c r="D20" s="77"/>
      <c r="E20" s="13">
        <v>9</v>
      </c>
      <c r="F20" s="77"/>
      <c r="G20" s="6">
        <f t="shared" si="8"/>
        <v>1</v>
      </c>
      <c r="H20" s="7">
        <f t="shared" si="9"/>
        <v>9</v>
      </c>
      <c r="I20" s="77"/>
      <c r="J20" s="77"/>
      <c r="K20" s="77"/>
    </row>
    <row r="21" spans="1:11" ht="15.75">
      <c r="A21" s="43" t="s">
        <v>197</v>
      </c>
      <c r="B21" s="44" t="s">
        <v>198</v>
      </c>
      <c r="C21" s="74"/>
      <c r="D21" s="77"/>
      <c r="E21" s="77"/>
      <c r="F21" s="56">
        <v>11</v>
      </c>
      <c r="G21" s="6">
        <f t="shared" si="8"/>
        <v>1</v>
      </c>
      <c r="H21" s="7">
        <f t="shared" si="9"/>
        <v>11</v>
      </c>
      <c r="I21" s="77"/>
      <c r="J21" s="77"/>
      <c r="K21" s="77"/>
    </row>
    <row r="22" spans="1:11" ht="15.75">
      <c r="A22" s="43" t="s">
        <v>87</v>
      </c>
      <c r="B22" s="44" t="s">
        <v>39</v>
      </c>
      <c r="C22" s="57">
        <v>12</v>
      </c>
      <c r="D22" s="72"/>
      <c r="E22" s="77"/>
      <c r="F22" s="77"/>
      <c r="G22" s="6">
        <f t="shared" si="8"/>
        <v>1</v>
      </c>
      <c r="H22" s="7">
        <f t="shared" si="9"/>
        <v>12</v>
      </c>
      <c r="I22" s="77"/>
      <c r="J22" s="77"/>
      <c r="K22" s="77"/>
    </row>
    <row r="23" spans="1:11" ht="15.75">
      <c r="A23" s="43" t="s">
        <v>186</v>
      </c>
      <c r="B23" s="44" t="s">
        <v>183</v>
      </c>
      <c r="C23" s="77"/>
      <c r="D23" s="77"/>
      <c r="E23" s="13">
        <v>12</v>
      </c>
      <c r="F23" s="77"/>
      <c r="G23" s="6">
        <f t="shared" si="8"/>
        <v>1</v>
      </c>
      <c r="H23" s="7">
        <f t="shared" si="9"/>
        <v>12</v>
      </c>
      <c r="I23" s="77"/>
      <c r="J23" s="77"/>
      <c r="K23" s="77"/>
    </row>
    <row r="24" spans="1:11" ht="15.75">
      <c r="A24" s="43" t="s">
        <v>199</v>
      </c>
      <c r="B24" s="44" t="s">
        <v>198</v>
      </c>
      <c r="C24" s="74"/>
      <c r="D24" s="77"/>
      <c r="E24" s="77"/>
      <c r="F24" s="13">
        <v>12</v>
      </c>
      <c r="G24" s="6">
        <f t="shared" si="8"/>
        <v>1</v>
      </c>
      <c r="H24" s="7">
        <f t="shared" si="9"/>
        <v>12</v>
      </c>
      <c r="I24" s="77"/>
      <c r="J24" s="77"/>
      <c r="K24" s="77"/>
    </row>
    <row r="25" spans="1:11" ht="18" customHeight="1">
      <c r="A25" s="43" t="s">
        <v>88</v>
      </c>
      <c r="B25" s="44" t="s">
        <v>10</v>
      </c>
      <c r="C25" s="57">
        <v>13</v>
      </c>
      <c r="D25" s="71"/>
      <c r="E25" s="77"/>
      <c r="F25" s="77"/>
      <c r="G25" s="6">
        <f t="shared" si="8"/>
        <v>1</v>
      </c>
      <c r="H25" s="7">
        <f t="shared" si="9"/>
        <v>13</v>
      </c>
      <c r="I25" s="77"/>
      <c r="J25" s="77"/>
      <c r="K25" s="77"/>
    </row>
    <row r="26" spans="1:11" ht="18" customHeight="1">
      <c r="A26" s="43" t="s">
        <v>187</v>
      </c>
      <c r="B26" s="44" t="s">
        <v>184</v>
      </c>
      <c r="C26" s="77"/>
      <c r="D26" s="77"/>
      <c r="E26" s="13">
        <v>13</v>
      </c>
      <c r="F26" s="77"/>
      <c r="G26" s="6">
        <f>COUNT(C26:F26)</f>
        <v>1</v>
      </c>
      <c r="H26" s="7">
        <f>SUM(C26:F26)</f>
        <v>13</v>
      </c>
      <c r="I26" s="77"/>
      <c r="J26" s="77"/>
      <c r="K26" s="77"/>
    </row>
    <row r="27" spans="1:11" ht="18" customHeight="1">
      <c r="A27" s="43" t="s">
        <v>89</v>
      </c>
      <c r="B27" s="44" t="s">
        <v>39</v>
      </c>
      <c r="C27" s="56">
        <v>14</v>
      </c>
      <c r="D27" s="72"/>
      <c r="E27" s="77"/>
      <c r="F27" s="77"/>
      <c r="G27" s="6">
        <f t="shared" ref="G27" si="10">COUNT(C27:F27)</f>
        <v>1</v>
      </c>
      <c r="H27" s="7">
        <f t="shared" ref="H27" si="11">SUM(C27:F27)</f>
        <v>14</v>
      </c>
      <c r="I27" s="77"/>
      <c r="J27" s="77"/>
      <c r="K27" s="77"/>
    </row>
    <row r="28" spans="1:11" ht="18" customHeight="1">
      <c r="A28" s="43" t="s">
        <v>188</v>
      </c>
      <c r="B28" s="44" t="s">
        <v>184</v>
      </c>
      <c r="C28" s="77"/>
      <c r="D28" s="77"/>
      <c r="E28" s="13">
        <v>14</v>
      </c>
      <c r="F28" s="77"/>
      <c r="G28" s="6">
        <f>COUNT(C28:F28)</f>
        <v>1</v>
      </c>
      <c r="H28" s="7">
        <f>SUM(C28:F28)</f>
        <v>14</v>
      </c>
      <c r="I28" s="77"/>
      <c r="J28" s="77"/>
      <c r="K28" s="77"/>
    </row>
    <row r="29" spans="1:11" ht="15.75">
      <c r="A29" s="43" t="s">
        <v>91</v>
      </c>
      <c r="B29" s="44" t="s">
        <v>10</v>
      </c>
      <c r="C29" s="57">
        <v>16</v>
      </c>
      <c r="D29" s="73"/>
      <c r="E29" s="77"/>
      <c r="F29" s="77"/>
      <c r="G29" s="6">
        <f t="shared" ref="G29" si="12">COUNT(C29:F29)</f>
        <v>1</v>
      </c>
      <c r="H29" s="7">
        <f t="shared" ref="H29" si="13">SUM(C29:F29)</f>
        <v>16</v>
      </c>
      <c r="I29" s="77"/>
      <c r="J29" s="77"/>
      <c r="K29" s="77"/>
    </row>
    <row r="30" spans="1:11" ht="15.75">
      <c r="A30" s="43" t="s">
        <v>92</v>
      </c>
      <c r="B30" s="44" t="s">
        <v>10</v>
      </c>
      <c r="C30" s="57">
        <v>17</v>
      </c>
      <c r="D30" s="71"/>
      <c r="E30" s="77"/>
      <c r="F30" s="77"/>
      <c r="G30" s="6">
        <f t="shared" si="0"/>
        <v>1</v>
      </c>
      <c r="H30" s="7">
        <f>SUM(C30:F30)</f>
        <v>17</v>
      </c>
      <c r="I30" s="77"/>
      <c r="J30" s="77"/>
      <c r="K30" s="77"/>
    </row>
    <row r="31" spans="1:11" ht="15.75">
      <c r="A31" s="43" t="s">
        <v>94</v>
      </c>
      <c r="B31" s="44" t="s">
        <v>44</v>
      </c>
      <c r="C31" s="57">
        <v>19</v>
      </c>
      <c r="D31" s="72"/>
      <c r="E31" s="77"/>
      <c r="F31" s="77"/>
      <c r="G31" s="6">
        <f t="shared" si="0"/>
        <v>1</v>
      </c>
      <c r="H31" s="7">
        <f>SUM(C31:F31)</f>
        <v>19</v>
      </c>
      <c r="I31" s="77"/>
      <c r="J31" s="77"/>
      <c r="K31" s="77"/>
    </row>
    <row r="32" spans="1:11" ht="15.75">
      <c r="A32" s="43" t="s">
        <v>162</v>
      </c>
      <c r="B32" s="44" t="s">
        <v>8</v>
      </c>
      <c r="C32" s="77"/>
      <c r="D32" s="4">
        <v>8</v>
      </c>
      <c r="E32" s="13">
        <v>11</v>
      </c>
      <c r="F32" s="77"/>
      <c r="G32" s="6">
        <f>COUNT(C32:F32)</f>
        <v>2</v>
      </c>
      <c r="H32" s="7">
        <f>SUM(C32:F32)</f>
        <v>19</v>
      </c>
      <c r="I32" s="77"/>
      <c r="J32" s="77"/>
      <c r="K32" s="77"/>
    </row>
    <row r="33" spans="1:11" ht="15.75" customHeight="1" thickBot="1">
      <c r="A33" s="92" t="s">
        <v>93</v>
      </c>
      <c r="B33" s="93" t="s">
        <v>29</v>
      </c>
      <c r="C33" s="94">
        <v>18</v>
      </c>
      <c r="D33" s="153">
        <v>9</v>
      </c>
      <c r="E33" s="154"/>
      <c r="F33" s="154"/>
      <c r="G33" s="95">
        <f t="shared" ref="G33" si="14">COUNT(C33:F33)</f>
        <v>2</v>
      </c>
      <c r="H33" s="96">
        <f t="shared" ref="H33" si="15">SUM(C33:F33)</f>
        <v>27</v>
      </c>
      <c r="I33" s="154"/>
      <c r="J33" s="154"/>
      <c r="K33" s="154"/>
    </row>
  </sheetData>
  <sheetProtection password="C026" sheet="1" objects="1" scenarios="1"/>
  <mergeCells count="4">
    <mergeCell ref="I1:I2"/>
    <mergeCell ref="J1:J2"/>
    <mergeCell ref="K1:K2"/>
    <mergeCell ref="H1:H2"/>
  </mergeCells>
  <pageMargins left="0.31496062992125984" right="0.31496062992125984" top="0.55118110236220474" bottom="0.55118110236220474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13"/>
  <sheetViews>
    <sheetView view="pageLayout" workbookViewId="0">
      <selection activeCell="W3" sqref="W3:W5"/>
    </sheetView>
  </sheetViews>
  <sheetFormatPr defaultColWidth="9.140625" defaultRowHeight="15"/>
  <cols>
    <col min="1" max="1" width="10.5703125" customWidth="1"/>
    <col min="2" max="5" width="4.85546875" customWidth="1"/>
    <col min="6" max="6" width="5.42578125" customWidth="1"/>
    <col min="7" max="10" width="4.85546875" customWidth="1"/>
    <col min="11" max="11" width="5.7109375" customWidth="1"/>
    <col min="12" max="15" width="4.85546875" customWidth="1"/>
    <col min="16" max="16" width="5.7109375" customWidth="1"/>
    <col min="17" max="20" width="4.85546875" customWidth="1"/>
    <col min="21" max="22" width="6.140625" customWidth="1"/>
    <col min="23" max="23" width="6.7109375" customWidth="1"/>
  </cols>
  <sheetData>
    <row r="1" spans="1:23" ht="24" thickBot="1">
      <c r="A1" s="39" t="s">
        <v>15</v>
      </c>
      <c r="B1" s="122" t="s">
        <v>17</v>
      </c>
      <c r="C1" s="122"/>
      <c r="D1" s="122"/>
      <c r="E1" s="122"/>
      <c r="F1" s="21" t="s">
        <v>18</v>
      </c>
      <c r="G1" s="122" t="s">
        <v>19</v>
      </c>
      <c r="H1" s="122"/>
      <c r="I1" s="122"/>
      <c r="J1" s="122"/>
      <c r="K1" s="21" t="s">
        <v>20</v>
      </c>
      <c r="L1" s="125" t="s">
        <v>21</v>
      </c>
      <c r="M1" s="126"/>
      <c r="N1" s="126"/>
      <c r="O1" s="127"/>
      <c r="P1" s="21" t="s">
        <v>22</v>
      </c>
      <c r="Q1" s="123" t="s">
        <v>23</v>
      </c>
      <c r="R1" s="122"/>
      <c r="S1" s="122"/>
      <c r="T1" s="124"/>
      <c r="U1" s="21" t="s">
        <v>24</v>
      </c>
      <c r="V1" s="22" t="s">
        <v>28</v>
      </c>
      <c r="W1" s="23" t="s">
        <v>27</v>
      </c>
    </row>
    <row r="2" spans="1:23">
      <c r="A2" s="32"/>
      <c r="B2" s="26"/>
      <c r="C2" s="26"/>
      <c r="D2" s="26"/>
      <c r="E2" s="26"/>
      <c r="F2" s="33"/>
      <c r="G2" s="26"/>
      <c r="H2" s="26"/>
      <c r="I2" s="26"/>
      <c r="J2" s="26"/>
      <c r="K2" s="33"/>
      <c r="L2" s="25"/>
      <c r="M2" s="26"/>
      <c r="N2" s="26"/>
      <c r="O2" s="27"/>
      <c r="P2" s="33"/>
      <c r="Q2" s="26"/>
      <c r="R2" s="26"/>
      <c r="S2" s="26"/>
      <c r="T2" s="27"/>
      <c r="U2" s="33"/>
      <c r="V2" s="33"/>
      <c r="W2" s="33"/>
    </row>
    <row r="3" spans="1:23">
      <c r="A3" s="24" t="s">
        <v>8</v>
      </c>
      <c r="B3" s="28">
        <v>1</v>
      </c>
      <c r="C3" s="28">
        <v>3</v>
      </c>
      <c r="D3" s="28">
        <v>5</v>
      </c>
      <c r="E3" s="30">
        <v>20</v>
      </c>
      <c r="F3" s="29">
        <f t="shared" ref="F3:F5" si="0">SUM(B3:E3)</f>
        <v>29</v>
      </c>
      <c r="G3" s="28">
        <v>1</v>
      </c>
      <c r="H3" s="28">
        <v>2</v>
      </c>
      <c r="I3" s="28">
        <v>8</v>
      </c>
      <c r="J3" s="30">
        <v>10</v>
      </c>
      <c r="K3" s="29">
        <f t="shared" ref="K3:K5" si="1">SUM(G3:J3)</f>
        <v>21</v>
      </c>
      <c r="L3" s="48">
        <v>1</v>
      </c>
      <c r="M3" s="53">
        <v>3</v>
      </c>
      <c r="N3" s="53">
        <v>5</v>
      </c>
      <c r="O3" s="54">
        <v>11</v>
      </c>
      <c r="P3" s="29">
        <f t="shared" ref="P3:P5" si="2">SUM(L3:O3)</f>
        <v>20</v>
      </c>
      <c r="Q3" s="28">
        <v>1</v>
      </c>
      <c r="R3" s="28">
        <v>2</v>
      </c>
      <c r="S3" s="30">
        <v>13</v>
      </c>
      <c r="T3" s="133">
        <v>13</v>
      </c>
      <c r="U3" s="29">
        <f>SUM(Q3:T3)</f>
        <v>29</v>
      </c>
      <c r="V3" s="31">
        <f t="shared" ref="V3:V5" si="3">SUM(P3,K3,F3,U3)</f>
        <v>99</v>
      </c>
      <c r="W3" s="136">
        <v>1</v>
      </c>
    </row>
    <row r="4" spans="1:23">
      <c r="A4" s="40" t="s">
        <v>16</v>
      </c>
      <c r="B4" s="28">
        <v>4</v>
      </c>
      <c r="C4" s="28">
        <v>10</v>
      </c>
      <c r="D4" s="28">
        <v>11</v>
      </c>
      <c r="E4" s="28">
        <v>13</v>
      </c>
      <c r="F4" s="29">
        <f t="shared" si="0"/>
        <v>38</v>
      </c>
      <c r="G4" s="28">
        <v>4</v>
      </c>
      <c r="H4" s="28">
        <v>7</v>
      </c>
      <c r="I4" s="30">
        <v>10</v>
      </c>
      <c r="J4" s="30">
        <v>10</v>
      </c>
      <c r="K4" s="29">
        <f t="shared" si="1"/>
        <v>31</v>
      </c>
      <c r="L4" s="48">
        <v>4</v>
      </c>
      <c r="M4" s="53">
        <v>6</v>
      </c>
      <c r="N4" s="53">
        <v>10</v>
      </c>
      <c r="O4" s="79">
        <v>15</v>
      </c>
      <c r="P4" s="29">
        <f t="shared" si="2"/>
        <v>35</v>
      </c>
      <c r="Q4" s="28">
        <v>3</v>
      </c>
      <c r="R4" s="28">
        <v>6</v>
      </c>
      <c r="S4" s="28">
        <v>9</v>
      </c>
      <c r="T4" s="30">
        <v>13</v>
      </c>
      <c r="U4" s="29">
        <f t="shared" ref="U4:U12" si="4">SUM(Q4:T4)</f>
        <v>31</v>
      </c>
      <c r="V4" s="31">
        <f t="shared" si="3"/>
        <v>135</v>
      </c>
      <c r="W4" s="136">
        <v>2</v>
      </c>
    </row>
    <row r="5" spans="1:23">
      <c r="A5" s="24" t="s">
        <v>75</v>
      </c>
      <c r="B5" s="28">
        <v>2</v>
      </c>
      <c r="C5" s="28">
        <v>8</v>
      </c>
      <c r="D5" s="30">
        <v>20</v>
      </c>
      <c r="E5" s="30">
        <v>20</v>
      </c>
      <c r="F5" s="29">
        <f t="shared" si="0"/>
        <v>50</v>
      </c>
      <c r="G5" s="28">
        <v>3</v>
      </c>
      <c r="H5" s="28">
        <v>6</v>
      </c>
      <c r="I5" s="30">
        <v>10</v>
      </c>
      <c r="J5" s="30">
        <v>10</v>
      </c>
      <c r="K5" s="29">
        <f t="shared" si="1"/>
        <v>29</v>
      </c>
      <c r="L5" s="28">
        <v>2</v>
      </c>
      <c r="M5" s="30">
        <v>15</v>
      </c>
      <c r="N5" s="30">
        <v>15</v>
      </c>
      <c r="O5" s="30">
        <v>15</v>
      </c>
      <c r="P5" s="29">
        <f t="shared" si="2"/>
        <v>47</v>
      </c>
      <c r="Q5" s="28">
        <v>4</v>
      </c>
      <c r="R5" s="30">
        <v>13</v>
      </c>
      <c r="S5" s="30">
        <v>13</v>
      </c>
      <c r="T5" s="30">
        <v>13</v>
      </c>
      <c r="U5" s="29">
        <f t="shared" si="4"/>
        <v>43</v>
      </c>
      <c r="V5" s="31">
        <f t="shared" si="3"/>
        <v>169</v>
      </c>
      <c r="W5" s="136">
        <v>3</v>
      </c>
    </row>
    <row r="6" spans="1:23">
      <c r="A6" s="24" t="s">
        <v>11</v>
      </c>
      <c r="B6" s="28">
        <v>10</v>
      </c>
      <c r="C6" s="28">
        <v>18</v>
      </c>
      <c r="D6" s="30">
        <v>20</v>
      </c>
      <c r="E6" s="30">
        <v>20</v>
      </c>
      <c r="F6" s="29">
        <f t="shared" ref="F6:F12" si="5">SUM(B6:E6)</f>
        <v>68</v>
      </c>
      <c r="G6" s="30">
        <v>0</v>
      </c>
      <c r="H6" s="30">
        <v>0</v>
      </c>
      <c r="I6" s="30">
        <v>0</v>
      </c>
      <c r="J6" s="30">
        <v>0</v>
      </c>
      <c r="K6" s="29">
        <f t="shared" ref="K6:K12" si="6">SUM(G6:J6)</f>
        <v>0</v>
      </c>
      <c r="L6" s="48">
        <v>8</v>
      </c>
      <c r="M6" s="78">
        <v>15</v>
      </c>
      <c r="N6" s="78">
        <v>15</v>
      </c>
      <c r="O6" s="79">
        <v>15</v>
      </c>
      <c r="P6" s="29">
        <f t="shared" ref="P6:P12" si="7">SUM(L6:O6)</f>
        <v>53</v>
      </c>
      <c r="Q6" s="28">
        <v>5</v>
      </c>
      <c r="R6" s="28">
        <v>7</v>
      </c>
      <c r="S6" s="30">
        <v>13</v>
      </c>
      <c r="T6" s="30">
        <v>13</v>
      </c>
      <c r="U6" s="29">
        <f t="shared" si="4"/>
        <v>38</v>
      </c>
      <c r="V6" s="76"/>
      <c r="W6" s="135"/>
    </row>
    <row r="7" spans="1:23">
      <c r="A7" s="40" t="s">
        <v>10</v>
      </c>
      <c r="B7" s="28">
        <v>6</v>
      </c>
      <c r="C7" s="28">
        <v>7</v>
      </c>
      <c r="D7" s="28">
        <v>12</v>
      </c>
      <c r="E7" s="28">
        <v>15</v>
      </c>
      <c r="F7" s="29">
        <f t="shared" si="5"/>
        <v>40</v>
      </c>
      <c r="G7" s="30">
        <v>0</v>
      </c>
      <c r="H7" s="30">
        <v>0</v>
      </c>
      <c r="I7" s="30">
        <v>0</v>
      </c>
      <c r="J7" s="30">
        <v>0</v>
      </c>
      <c r="K7" s="29">
        <f t="shared" si="6"/>
        <v>0</v>
      </c>
      <c r="L7" s="30">
        <v>0</v>
      </c>
      <c r="M7" s="30">
        <v>0</v>
      </c>
      <c r="N7" s="30">
        <v>0</v>
      </c>
      <c r="O7" s="30">
        <v>0</v>
      </c>
      <c r="P7" s="29">
        <f t="shared" si="7"/>
        <v>0</v>
      </c>
      <c r="Q7" s="30">
        <v>0</v>
      </c>
      <c r="R7" s="30">
        <v>0</v>
      </c>
      <c r="S7" s="30">
        <v>0</v>
      </c>
      <c r="T7" s="30">
        <v>0</v>
      </c>
      <c r="U7" s="29">
        <f t="shared" si="4"/>
        <v>0</v>
      </c>
      <c r="V7" s="76"/>
      <c r="W7" s="135"/>
    </row>
    <row r="8" spans="1:23">
      <c r="A8" s="40" t="s">
        <v>13</v>
      </c>
      <c r="B8" s="30">
        <v>0</v>
      </c>
      <c r="C8" s="30">
        <v>0</v>
      </c>
      <c r="D8" s="30">
        <v>0</v>
      </c>
      <c r="E8" s="30">
        <v>0</v>
      </c>
      <c r="F8" s="29">
        <f t="shared" si="5"/>
        <v>0</v>
      </c>
      <c r="G8" s="30">
        <v>0</v>
      </c>
      <c r="H8" s="30">
        <v>0</v>
      </c>
      <c r="I8" s="30">
        <v>0</v>
      </c>
      <c r="J8" s="30">
        <v>0</v>
      </c>
      <c r="K8" s="29">
        <f>SUM(G8:J8)</f>
        <v>0</v>
      </c>
      <c r="L8" s="30">
        <v>0</v>
      </c>
      <c r="M8" s="30">
        <v>0</v>
      </c>
      <c r="N8" s="30">
        <v>0</v>
      </c>
      <c r="O8" s="30">
        <v>0</v>
      </c>
      <c r="P8" s="29">
        <f t="shared" si="7"/>
        <v>0</v>
      </c>
      <c r="Q8" s="30">
        <v>0</v>
      </c>
      <c r="R8" s="30">
        <v>0</v>
      </c>
      <c r="S8" s="30">
        <v>0</v>
      </c>
      <c r="T8" s="30">
        <v>0</v>
      </c>
      <c r="U8" s="29">
        <f t="shared" si="4"/>
        <v>0</v>
      </c>
      <c r="V8" s="76"/>
      <c r="W8" s="135"/>
    </row>
    <row r="9" spans="1:23">
      <c r="A9" s="40" t="s">
        <v>29</v>
      </c>
      <c r="B9" s="28">
        <v>17</v>
      </c>
      <c r="C9" s="30">
        <v>20</v>
      </c>
      <c r="D9" s="30">
        <v>20</v>
      </c>
      <c r="E9" s="30">
        <v>20</v>
      </c>
      <c r="F9" s="29">
        <f t="shared" si="5"/>
        <v>77</v>
      </c>
      <c r="G9" s="28">
        <v>9</v>
      </c>
      <c r="H9" s="30">
        <v>10</v>
      </c>
      <c r="I9" s="30">
        <v>10</v>
      </c>
      <c r="J9" s="30">
        <v>10</v>
      </c>
      <c r="K9" s="29">
        <f t="shared" si="6"/>
        <v>39</v>
      </c>
      <c r="L9" s="30">
        <v>0</v>
      </c>
      <c r="M9" s="30">
        <v>0</v>
      </c>
      <c r="N9" s="30">
        <v>0</v>
      </c>
      <c r="O9" s="30">
        <v>0</v>
      </c>
      <c r="P9" s="29">
        <f t="shared" si="7"/>
        <v>0</v>
      </c>
      <c r="Q9" s="28">
        <v>10</v>
      </c>
      <c r="R9" s="28">
        <v>11</v>
      </c>
      <c r="S9" s="28">
        <v>12</v>
      </c>
      <c r="T9" s="30">
        <v>13</v>
      </c>
      <c r="U9" s="29">
        <f t="shared" si="4"/>
        <v>46</v>
      </c>
      <c r="V9" s="76"/>
      <c r="W9" s="76"/>
    </row>
    <row r="10" spans="1:23">
      <c r="A10" s="40" t="s">
        <v>12</v>
      </c>
      <c r="B10" s="30">
        <v>0</v>
      </c>
      <c r="C10" s="30">
        <v>0</v>
      </c>
      <c r="D10" s="30">
        <v>0</v>
      </c>
      <c r="E10" s="30">
        <v>0</v>
      </c>
      <c r="F10" s="29">
        <f t="shared" si="5"/>
        <v>0</v>
      </c>
      <c r="G10" s="30">
        <v>0</v>
      </c>
      <c r="H10" s="30">
        <v>0</v>
      </c>
      <c r="I10" s="30">
        <v>0</v>
      </c>
      <c r="J10" s="30">
        <v>0</v>
      </c>
      <c r="K10" s="29">
        <f t="shared" si="6"/>
        <v>0</v>
      </c>
      <c r="L10" s="30">
        <v>0</v>
      </c>
      <c r="M10" s="30">
        <v>0</v>
      </c>
      <c r="N10" s="30">
        <v>0</v>
      </c>
      <c r="O10" s="30">
        <v>0</v>
      </c>
      <c r="P10" s="29">
        <f t="shared" si="7"/>
        <v>0</v>
      </c>
      <c r="Q10" s="30">
        <v>0</v>
      </c>
      <c r="R10" s="30">
        <v>0</v>
      </c>
      <c r="S10" s="30">
        <v>0</v>
      </c>
      <c r="T10" s="30">
        <v>0</v>
      </c>
      <c r="U10" s="29">
        <f t="shared" si="4"/>
        <v>0</v>
      </c>
      <c r="V10" s="76"/>
      <c r="W10" s="135"/>
    </row>
    <row r="11" spans="1:23">
      <c r="A11" s="40" t="s">
        <v>25</v>
      </c>
      <c r="B11" s="28">
        <v>9</v>
      </c>
      <c r="C11" s="30">
        <v>20</v>
      </c>
      <c r="D11" s="30">
        <v>20</v>
      </c>
      <c r="E11" s="30">
        <v>20</v>
      </c>
      <c r="F11" s="29">
        <f t="shared" si="5"/>
        <v>69</v>
      </c>
      <c r="G11" s="28">
        <v>5</v>
      </c>
      <c r="H11" s="30">
        <v>10</v>
      </c>
      <c r="I11" s="30">
        <v>10</v>
      </c>
      <c r="J11" s="30">
        <v>10</v>
      </c>
      <c r="K11" s="29">
        <f t="shared" si="6"/>
        <v>35</v>
      </c>
      <c r="L11" s="30">
        <v>0</v>
      </c>
      <c r="M11" s="30">
        <v>0</v>
      </c>
      <c r="N11" s="30">
        <v>0</v>
      </c>
      <c r="O11" s="30">
        <v>0</v>
      </c>
      <c r="P11" s="29">
        <f t="shared" si="7"/>
        <v>0</v>
      </c>
      <c r="Q11" s="30">
        <v>0</v>
      </c>
      <c r="R11" s="30">
        <v>0</v>
      </c>
      <c r="S11" s="30">
        <v>0</v>
      </c>
      <c r="T11" s="30">
        <v>0</v>
      </c>
      <c r="U11" s="29">
        <f t="shared" si="4"/>
        <v>0</v>
      </c>
      <c r="V11" s="76"/>
      <c r="W11" s="76"/>
    </row>
    <row r="12" spans="1:23">
      <c r="A12" s="40" t="s">
        <v>9</v>
      </c>
      <c r="B12" s="30">
        <v>0</v>
      </c>
      <c r="C12" s="30">
        <v>0</v>
      </c>
      <c r="D12" s="30">
        <v>0</v>
      </c>
      <c r="E12" s="30">
        <v>0</v>
      </c>
      <c r="F12" s="29">
        <f t="shared" si="5"/>
        <v>0</v>
      </c>
      <c r="G12" s="30">
        <v>0</v>
      </c>
      <c r="H12" s="30">
        <v>0</v>
      </c>
      <c r="I12" s="30">
        <v>0</v>
      </c>
      <c r="J12" s="30">
        <v>0</v>
      </c>
      <c r="K12" s="29">
        <f t="shared" si="6"/>
        <v>0</v>
      </c>
      <c r="L12" s="30">
        <v>0</v>
      </c>
      <c r="M12" s="30">
        <v>0</v>
      </c>
      <c r="N12" s="30">
        <v>0</v>
      </c>
      <c r="O12" s="30">
        <v>0</v>
      </c>
      <c r="P12" s="29">
        <f t="shared" si="7"/>
        <v>0</v>
      </c>
      <c r="Q12" s="28">
        <v>8</v>
      </c>
      <c r="R12" s="30">
        <v>13</v>
      </c>
      <c r="S12" s="30">
        <v>13</v>
      </c>
      <c r="T12" s="30">
        <v>13</v>
      </c>
      <c r="U12" s="29">
        <f t="shared" si="4"/>
        <v>47</v>
      </c>
      <c r="V12" s="76"/>
      <c r="W12" s="135"/>
    </row>
    <row r="13" spans="1:23" ht="15.75" thickBot="1">
      <c r="A13" s="34"/>
      <c r="B13" s="35"/>
      <c r="C13" s="35"/>
      <c r="D13" s="35"/>
      <c r="E13" s="35"/>
      <c r="F13" s="36"/>
      <c r="G13" s="35"/>
      <c r="H13" s="35"/>
      <c r="I13" s="35"/>
      <c r="J13" s="35"/>
      <c r="K13" s="36"/>
      <c r="L13" s="50"/>
      <c r="M13" s="55"/>
      <c r="N13" s="55"/>
      <c r="O13" s="51"/>
      <c r="P13" s="36"/>
      <c r="Q13" s="35"/>
      <c r="R13" s="35"/>
      <c r="S13" s="35"/>
      <c r="T13" s="49"/>
      <c r="U13" s="36"/>
      <c r="V13" s="36"/>
      <c r="W13" s="38"/>
    </row>
  </sheetData>
  <sheetProtection password="C026" sheet="1" objects="1" scenarios="1"/>
  <mergeCells count="4">
    <mergeCell ref="B1:E1"/>
    <mergeCell ref="G1:J1"/>
    <mergeCell ref="L1:O1"/>
    <mergeCell ref="Q1:T1"/>
  </mergeCells>
  <pageMargins left="0.7" right="0.7" top="0.75" bottom="0.75" header="0.3" footer="0.3"/>
  <pageSetup paperSize="9" orientation="landscape" horizontalDpi="4294967293" verticalDpi="0" r:id="rId1"/>
  <headerFooter>
    <oddHeader>&amp;C&amp;"-,Bold"&amp;14UNDER 13 BOYS TEAM 2023/24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23"/>
  <sheetViews>
    <sheetView view="pageLayout" workbookViewId="0">
      <selection activeCell="I6" sqref="I6"/>
    </sheetView>
  </sheetViews>
  <sheetFormatPr defaultRowHeight="15"/>
  <cols>
    <col min="1" max="1" width="18.28515625" customWidth="1"/>
    <col min="2" max="2" width="19.28515625" customWidth="1"/>
    <col min="3" max="3" width="10.140625" customWidth="1"/>
    <col min="4" max="4" width="9.28515625" customWidth="1"/>
    <col min="5" max="5" width="9.42578125" customWidth="1"/>
    <col min="6" max="6" width="9.5703125" customWidth="1"/>
    <col min="7" max="7" width="9.28515625" customWidth="1"/>
    <col min="8" max="8" width="9.5703125" customWidth="1"/>
    <col min="9" max="9" width="9.42578125" style="15" customWidth="1"/>
    <col min="10" max="10" width="8.140625" style="15" customWidth="1"/>
    <col min="11" max="11" width="9.85546875" style="12" customWidth="1"/>
  </cols>
  <sheetData>
    <row r="1" spans="1:11" ht="16.5" customHeight="1" thickBot="1">
      <c r="A1" s="2" t="s">
        <v>34</v>
      </c>
      <c r="B1" s="1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120" t="s">
        <v>30</v>
      </c>
      <c r="I1" s="118" t="s">
        <v>155</v>
      </c>
      <c r="J1" s="128" t="s">
        <v>5</v>
      </c>
      <c r="K1" s="116" t="s">
        <v>14</v>
      </c>
    </row>
    <row r="2" spans="1:11" ht="16.5" customHeight="1" thickBot="1">
      <c r="A2" s="65" t="s">
        <v>26</v>
      </c>
      <c r="B2" s="140" t="s">
        <v>7</v>
      </c>
      <c r="C2" s="11" t="s">
        <v>5</v>
      </c>
      <c r="D2" s="11" t="s">
        <v>5</v>
      </c>
      <c r="E2" s="11" t="s">
        <v>5</v>
      </c>
      <c r="F2" s="11" t="s">
        <v>5</v>
      </c>
      <c r="G2" s="11" t="s">
        <v>6</v>
      </c>
      <c r="H2" s="121"/>
      <c r="I2" s="119"/>
      <c r="J2" s="129"/>
      <c r="K2" s="117"/>
    </row>
    <row r="3" spans="1:11" ht="16.5" customHeight="1">
      <c r="A3" s="58" t="s">
        <v>58</v>
      </c>
      <c r="B3" s="59" t="s">
        <v>8</v>
      </c>
      <c r="C3" s="57">
        <v>2</v>
      </c>
      <c r="D3" s="8">
        <v>1</v>
      </c>
      <c r="E3" s="8">
        <v>1</v>
      </c>
      <c r="F3" s="8">
        <v>1</v>
      </c>
      <c r="G3" s="9">
        <f t="shared" ref="G3" si="0">COUNT(C3:F3)</f>
        <v>4</v>
      </c>
      <c r="H3" s="10">
        <f t="shared" ref="H3" si="1">SUM(C3:F3)</f>
        <v>5</v>
      </c>
      <c r="I3" s="17">
        <v>3</v>
      </c>
      <c r="J3" s="143">
        <v>1</v>
      </c>
      <c r="K3" s="47" t="s">
        <v>181</v>
      </c>
    </row>
    <row r="4" spans="1:11" ht="16.5" customHeight="1">
      <c r="A4" s="43" t="s">
        <v>61</v>
      </c>
      <c r="B4" s="44" t="s">
        <v>62</v>
      </c>
      <c r="C4" s="56">
        <v>5</v>
      </c>
      <c r="D4" s="4">
        <v>3</v>
      </c>
      <c r="E4" s="13">
        <v>4</v>
      </c>
      <c r="F4" s="4">
        <v>5</v>
      </c>
      <c r="G4" s="6">
        <f>COUNT(C4:F4)</f>
        <v>4</v>
      </c>
      <c r="H4" s="7">
        <f>SUM(C4:F4)</f>
        <v>17</v>
      </c>
      <c r="I4" s="18">
        <v>12</v>
      </c>
      <c r="J4" s="142">
        <v>2</v>
      </c>
      <c r="K4" s="47" t="s">
        <v>181</v>
      </c>
    </row>
    <row r="5" spans="1:11" ht="16.5" customHeight="1">
      <c r="A5" s="43" t="s">
        <v>65</v>
      </c>
      <c r="B5" s="44" t="s">
        <v>9</v>
      </c>
      <c r="C5" s="57">
        <v>8</v>
      </c>
      <c r="D5" s="4">
        <v>4</v>
      </c>
      <c r="E5" s="4">
        <v>3</v>
      </c>
      <c r="F5" s="5">
        <v>6</v>
      </c>
      <c r="G5" s="6">
        <f>COUNT(C5:F5)</f>
        <v>4</v>
      </c>
      <c r="H5" s="7">
        <f>SUM(C5:F5)</f>
        <v>21</v>
      </c>
      <c r="I5" s="18">
        <v>13</v>
      </c>
      <c r="J5" s="142">
        <v>3</v>
      </c>
      <c r="K5" s="47" t="s">
        <v>181</v>
      </c>
    </row>
    <row r="6" spans="1:11" ht="15.75">
      <c r="A6" s="43" t="s">
        <v>160</v>
      </c>
      <c r="B6" s="44" t="s">
        <v>29</v>
      </c>
      <c r="C6" s="74"/>
      <c r="D6" s="5">
        <v>5</v>
      </c>
      <c r="E6" s="13">
        <v>6</v>
      </c>
      <c r="F6" s="4">
        <v>4</v>
      </c>
      <c r="G6" s="6">
        <f>COUNT(C6:F6)</f>
        <v>3</v>
      </c>
      <c r="H6" s="7">
        <f>SUM(C6:F6)</f>
        <v>15</v>
      </c>
      <c r="I6" s="141">
        <v>15</v>
      </c>
      <c r="J6" s="141">
        <v>4</v>
      </c>
      <c r="K6" s="47" t="s">
        <v>181</v>
      </c>
    </row>
    <row r="7" spans="1:11" ht="15.75">
      <c r="A7" s="43" t="s">
        <v>69</v>
      </c>
      <c r="B7" s="44" t="s">
        <v>10</v>
      </c>
      <c r="C7" s="56">
        <v>11</v>
      </c>
      <c r="D7" s="5">
        <v>7</v>
      </c>
      <c r="E7" s="4">
        <v>7</v>
      </c>
      <c r="F7" s="74"/>
      <c r="G7" s="6">
        <f>COUNT(C7:F7)</f>
        <v>3</v>
      </c>
      <c r="H7" s="7">
        <f>SUM(C7:F7)</f>
        <v>25</v>
      </c>
      <c r="I7" s="142">
        <v>25</v>
      </c>
      <c r="J7" s="142">
        <v>5</v>
      </c>
      <c r="K7" s="47" t="s">
        <v>181</v>
      </c>
    </row>
    <row r="8" spans="1:11" ht="15.75">
      <c r="A8" s="43" t="s">
        <v>71</v>
      </c>
      <c r="B8" s="44" t="s">
        <v>29</v>
      </c>
      <c r="C8" s="57">
        <v>13</v>
      </c>
      <c r="D8" s="4">
        <v>9</v>
      </c>
      <c r="E8" s="4">
        <v>8</v>
      </c>
      <c r="F8" s="4">
        <v>8</v>
      </c>
      <c r="G8" s="6">
        <f>COUNT(C8:F8)</f>
        <v>4</v>
      </c>
      <c r="H8" s="7">
        <f>SUM(C8:F8)</f>
        <v>38</v>
      </c>
      <c r="I8" s="142">
        <v>25</v>
      </c>
      <c r="J8" s="142">
        <v>5</v>
      </c>
      <c r="K8" s="47" t="s">
        <v>181</v>
      </c>
    </row>
    <row r="9" spans="1:11" ht="15.75">
      <c r="A9" s="43" t="s">
        <v>73</v>
      </c>
      <c r="B9" s="44" t="s">
        <v>29</v>
      </c>
      <c r="C9" s="57">
        <v>15</v>
      </c>
      <c r="D9" s="5">
        <v>8</v>
      </c>
      <c r="E9" s="13">
        <v>9</v>
      </c>
      <c r="F9" s="13">
        <v>9</v>
      </c>
      <c r="G9" s="6">
        <f>COUNT(C9:F9)</f>
        <v>4</v>
      </c>
      <c r="H9" s="7">
        <f>SUM(C9:F9)</f>
        <v>41</v>
      </c>
      <c r="I9" s="141">
        <v>26</v>
      </c>
      <c r="J9" s="141">
        <v>6</v>
      </c>
      <c r="K9" s="47" t="s">
        <v>181</v>
      </c>
    </row>
    <row r="10" spans="1:11" ht="15.75">
      <c r="A10" s="82"/>
      <c r="B10" s="83"/>
      <c r="C10" s="84"/>
      <c r="D10" s="109"/>
      <c r="E10" s="112"/>
      <c r="F10" s="85"/>
      <c r="G10" s="85"/>
      <c r="H10" s="87"/>
      <c r="I10" s="112"/>
      <c r="J10" s="112"/>
      <c r="K10" s="112"/>
    </row>
    <row r="11" spans="1:11" ht="15.75">
      <c r="A11" s="43" t="s">
        <v>56</v>
      </c>
      <c r="B11" s="44" t="s">
        <v>57</v>
      </c>
      <c r="C11" s="56">
        <v>1</v>
      </c>
      <c r="D11" s="71"/>
      <c r="E11" s="13">
        <v>2</v>
      </c>
      <c r="F11" s="74"/>
      <c r="G11" s="6">
        <f>COUNT(C11:F11)</f>
        <v>2</v>
      </c>
      <c r="H11" s="7">
        <f>SUM(C11:F11)</f>
        <v>3</v>
      </c>
      <c r="I11" s="71"/>
      <c r="J11" s="71"/>
      <c r="K11" s="71"/>
    </row>
    <row r="12" spans="1:11" ht="15.75">
      <c r="A12" s="58" t="s">
        <v>159</v>
      </c>
      <c r="B12" s="139" t="s">
        <v>44</v>
      </c>
      <c r="C12" s="74"/>
      <c r="D12" s="4">
        <v>2</v>
      </c>
      <c r="E12" s="71"/>
      <c r="F12" s="4">
        <v>2</v>
      </c>
      <c r="G12" s="6">
        <f t="shared" ref="G12:G13" si="2">COUNT(C12:F12)</f>
        <v>2</v>
      </c>
      <c r="H12" s="7">
        <f t="shared" ref="H12:H13" si="3">SUM(C12:F12)</f>
        <v>4</v>
      </c>
      <c r="I12" s="71"/>
      <c r="J12" s="71"/>
      <c r="K12" s="71"/>
    </row>
    <row r="13" spans="1:11" ht="15.75">
      <c r="A13" s="43" t="s">
        <v>60</v>
      </c>
      <c r="B13" s="44" t="s">
        <v>57</v>
      </c>
      <c r="C13" s="57">
        <v>4</v>
      </c>
      <c r="D13" s="71"/>
      <c r="E13" s="71"/>
      <c r="F13" s="74"/>
      <c r="G13" s="6">
        <f>COUNT(C13:F13)</f>
        <v>1</v>
      </c>
      <c r="H13" s="7">
        <f>SUM(C13:F13)</f>
        <v>4</v>
      </c>
      <c r="I13" s="71"/>
      <c r="J13" s="71"/>
      <c r="K13" s="71"/>
    </row>
    <row r="14" spans="1:11" ht="15.75" customHeight="1">
      <c r="A14" s="43" t="s">
        <v>190</v>
      </c>
      <c r="B14" s="44" t="s">
        <v>183</v>
      </c>
      <c r="C14" s="74"/>
      <c r="D14" s="74"/>
      <c r="E14" s="13">
        <v>5</v>
      </c>
      <c r="F14" s="74"/>
      <c r="G14" s="6">
        <f t="shared" ref="G14" si="4">COUNT(C14:F14)</f>
        <v>1</v>
      </c>
      <c r="H14" s="7">
        <f t="shared" ref="H14" si="5">SUM(C14:F14)</f>
        <v>5</v>
      </c>
      <c r="I14" s="71"/>
      <c r="J14" s="71"/>
      <c r="K14" s="71"/>
    </row>
    <row r="15" spans="1:11" ht="15.75">
      <c r="A15" s="43" t="s">
        <v>59</v>
      </c>
      <c r="B15" s="44" t="s">
        <v>8</v>
      </c>
      <c r="C15" s="56">
        <v>3</v>
      </c>
      <c r="D15" s="71"/>
      <c r="E15" s="71"/>
      <c r="F15" s="4">
        <v>3</v>
      </c>
      <c r="G15" s="6">
        <f>COUNT(C15:F15)</f>
        <v>2</v>
      </c>
      <c r="H15" s="7">
        <f>SUM(C15:F15)</f>
        <v>6</v>
      </c>
      <c r="I15" s="71"/>
      <c r="J15" s="71"/>
      <c r="K15" s="71"/>
    </row>
    <row r="16" spans="1:11" ht="15.75">
      <c r="A16" s="43" t="s">
        <v>63</v>
      </c>
      <c r="B16" s="44" t="s">
        <v>8</v>
      </c>
      <c r="C16" s="57">
        <v>6</v>
      </c>
      <c r="D16" s="71"/>
      <c r="E16" s="71"/>
      <c r="F16" s="74"/>
      <c r="G16" s="6">
        <f>COUNT(C16:F16)</f>
        <v>1</v>
      </c>
      <c r="H16" s="7">
        <f>SUM(C16:F16)</f>
        <v>6</v>
      </c>
      <c r="I16" s="71"/>
      <c r="J16" s="71"/>
      <c r="K16" s="71"/>
    </row>
    <row r="17" spans="1:11" ht="17.25" customHeight="1">
      <c r="A17" s="43" t="s">
        <v>67</v>
      </c>
      <c r="B17" s="44" t="s">
        <v>68</v>
      </c>
      <c r="C17" s="56">
        <v>10</v>
      </c>
      <c r="D17" s="75"/>
      <c r="E17" s="71"/>
      <c r="F17" s="74"/>
      <c r="G17" s="6">
        <f>COUNT(C17:F17)</f>
        <v>1</v>
      </c>
      <c r="H17" s="7">
        <f>SUM(C17:F17)</f>
        <v>10</v>
      </c>
      <c r="I17" s="71"/>
      <c r="J17" s="71"/>
      <c r="K17" s="71"/>
    </row>
    <row r="18" spans="1:11" ht="15.75">
      <c r="A18" s="43" t="s">
        <v>70</v>
      </c>
      <c r="B18" s="44" t="s">
        <v>44</v>
      </c>
      <c r="C18" s="57">
        <v>12</v>
      </c>
      <c r="D18" s="72"/>
      <c r="E18" s="71"/>
      <c r="F18" s="74"/>
      <c r="G18" s="6">
        <f>COUNT(C18:F18)</f>
        <v>1</v>
      </c>
      <c r="H18" s="7">
        <f>SUM(C18:F18)</f>
        <v>12</v>
      </c>
      <c r="I18" s="71"/>
      <c r="J18" s="71"/>
      <c r="K18" s="71"/>
    </row>
    <row r="19" spans="1:11" ht="15.75">
      <c r="A19" s="43" t="s">
        <v>64</v>
      </c>
      <c r="B19" s="44" t="s">
        <v>8</v>
      </c>
      <c r="C19" s="56">
        <v>7</v>
      </c>
      <c r="D19" s="5">
        <v>6</v>
      </c>
      <c r="E19" s="71"/>
      <c r="F19" s="74"/>
      <c r="G19" s="6">
        <f>COUNT(C19:F19)</f>
        <v>2</v>
      </c>
      <c r="H19" s="7">
        <f>SUM(C19:F19)</f>
        <v>13</v>
      </c>
      <c r="I19" s="71"/>
      <c r="J19" s="71"/>
      <c r="K19" s="71"/>
    </row>
    <row r="20" spans="1:11" ht="15.75">
      <c r="A20" s="43" t="s">
        <v>72</v>
      </c>
      <c r="B20" s="44" t="s">
        <v>39</v>
      </c>
      <c r="C20" s="56">
        <v>14</v>
      </c>
      <c r="D20" s="72"/>
      <c r="E20" s="71"/>
      <c r="F20" s="74"/>
      <c r="G20" s="6">
        <f t="shared" ref="G20" si="6">COUNT(C20:F20)</f>
        <v>1</v>
      </c>
      <c r="H20" s="7">
        <f t="shared" ref="H20" si="7">SUM(C20:F20)</f>
        <v>14</v>
      </c>
      <c r="I20" s="71"/>
      <c r="J20" s="71"/>
      <c r="K20" s="71"/>
    </row>
    <row r="21" spans="1:11" ht="15.75">
      <c r="A21" s="43" t="s">
        <v>66</v>
      </c>
      <c r="B21" s="44" t="s">
        <v>39</v>
      </c>
      <c r="C21" s="56">
        <v>9</v>
      </c>
      <c r="D21" s="71"/>
      <c r="E21" s="71"/>
      <c r="F21" s="4">
        <v>7</v>
      </c>
      <c r="G21" s="6">
        <f>COUNT(C21:F21)</f>
        <v>2</v>
      </c>
      <c r="H21" s="7">
        <f>SUM(C21:F21)</f>
        <v>16</v>
      </c>
      <c r="I21" s="71"/>
      <c r="J21" s="71"/>
      <c r="K21" s="71"/>
    </row>
    <row r="22" spans="1:11" ht="15.75">
      <c r="A22" s="43" t="s">
        <v>74</v>
      </c>
      <c r="B22" s="44" t="s">
        <v>68</v>
      </c>
      <c r="C22" s="57">
        <v>16</v>
      </c>
      <c r="D22" s="73"/>
      <c r="E22" s="71"/>
      <c r="F22" s="74"/>
      <c r="G22" s="6">
        <f t="shared" ref="G22" si="8">COUNT(C22:F22)</f>
        <v>1</v>
      </c>
      <c r="H22" s="7">
        <f t="shared" ref="H22" si="9">SUM(C22:F22)</f>
        <v>16</v>
      </c>
      <c r="I22" s="71"/>
      <c r="J22" s="71"/>
      <c r="K22" s="71"/>
    </row>
    <row r="23" spans="1:11" ht="15.75" thickBot="1">
      <c r="A23" s="45"/>
      <c r="B23" s="45"/>
      <c r="C23" s="63"/>
      <c r="D23" s="45"/>
      <c r="E23" s="45"/>
      <c r="F23" s="45"/>
      <c r="G23" s="45"/>
      <c r="H23" s="45"/>
      <c r="I23" s="19"/>
      <c r="J23" s="19"/>
      <c r="K23" s="20"/>
    </row>
  </sheetData>
  <sheetProtection password="C026" sheet="1" objects="1" scenarios="1"/>
  <mergeCells count="4">
    <mergeCell ref="I1:I2"/>
    <mergeCell ref="J1:J2"/>
    <mergeCell ref="K1:K2"/>
    <mergeCell ref="H1:H2"/>
  </mergeCells>
  <pageMargins left="0.31496062992125984" right="0.23622047244094491" top="0.55118110236220474" bottom="0.55118110236220474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U11Girls</vt:lpstr>
      <vt:lpstr>U11 Girls Team</vt:lpstr>
      <vt:lpstr>U11Boys</vt:lpstr>
      <vt:lpstr>U11 Boys Team</vt:lpstr>
      <vt:lpstr>U13 Girls</vt:lpstr>
      <vt:lpstr>U13 Girls Team </vt:lpstr>
      <vt:lpstr>U13 Boys</vt:lpstr>
      <vt:lpstr>U13 Boys Team </vt:lpstr>
      <vt:lpstr>U15 Girls</vt:lpstr>
      <vt:lpstr>U15 Girls Team </vt:lpstr>
      <vt:lpstr>U15 Boys</vt:lpstr>
      <vt:lpstr>U15 Boys Team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2023-01-23T11:10:52Z</cp:lastPrinted>
  <dcterms:created xsi:type="dcterms:W3CDTF">2021-10-28T17:18:17Z</dcterms:created>
  <dcterms:modified xsi:type="dcterms:W3CDTF">2024-02-11T10:48:46Z</dcterms:modified>
</cp:coreProperties>
</file>